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34515" windowHeight="16935" activeTab="4"/>
  </bookViews>
  <sheets>
    <sheet name="1" sheetId="1" r:id="rId1"/>
    <sheet name="2" sheetId="2" r:id="rId2"/>
    <sheet name="3" sheetId="3" r:id="rId3"/>
    <sheet name="4.1" sheetId="4" r:id="rId4"/>
    <sheet name="4.2" sheetId="5" r:id="rId5"/>
    <sheet name="5" sheetId="6" r:id="rId6"/>
    <sheet name="6" sheetId="7" r:id="rId7"/>
    <sheet name="7" sheetId="8" r:id="rId8"/>
    <sheet name="8" sheetId="9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G56" i="9" l="1"/>
  <c r="G43" i="9"/>
  <c r="G38" i="9"/>
  <c r="G37" i="9" s="1"/>
  <c r="F38" i="9"/>
  <c r="E38" i="9"/>
  <c r="D38" i="9"/>
  <c r="C38" i="9"/>
  <c r="C37" i="9" s="1"/>
  <c r="F37" i="9"/>
  <c r="E37" i="9"/>
  <c r="D37" i="9"/>
  <c r="G29" i="9"/>
  <c r="G23" i="9"/>
  <c r="F23" i="9"/>
  <c r="F22" i="9" s="1"/>
  <c r="F21" i="9" s="1"/>
  <c r="F20" i="9" s="1"/>
  <c r="E23" i="9"/>
  <c r="D23" i="9"/>
  <c r="C23" i="9"/>
  <c r="C22" i="9" s="1"/>
  <c r="G22" i="9"/>
  <c r="E22" i="9"/>
  <c r="D22" i="9"/>
  <c r="E21" i="9"/>
  <c r="E20" i="9" s="1"/>
  <c r="D21" i="9"/>
  <c r="D20" i="9" s="1"/>
  <c r="M97" i="8"/>
  <c r="L97" i="8"/>
  <c r="K97" i="8"/>
  <c r="J97" i="8"/>
  <c r="I97" i="8"/>
  <c r="H97" i="8"/>
  <c r="G97" i="8"/>
  <c r="F97" i="8"/>
  <c r="M96" i="8"/>
  <c r="L96" i="8"/>
  <c r="K96" i="8"/>
  <c r="J96" i="8"/>
  <c r="I96" i="8"/>
  <c r="H96" i="8"/>
  <c r="G96" i="8"/>
  <c r="F96" i="8"/>
  <c r="M95" i="8"/>
  <c r="L95" i="8"/>
  <c r="K95" i="8"/>
  <c r="J95" i="8"/>
  <c r="I95" i="8"/>
  <c r="H95" i="8"/>
  <c r="G95" i="8"/>
  <c r="F95" i="8"/>
  <c r="M94" i="8"/>
  <c r="L94" i="8"/>
  <c r="K94" i="8"/>
  <c r="J94" i="8"/>
  <c r="I94" i="8"/>
  <c r="H94" i="8"/>
  <c r="G94" i="8"/>
  <c r="F94" i="8"/>
  <c r="M93" i="8"/>
  <c r="L93" i="8"/>
  <c r="K93" i="8"/>
  <c r="J93" i="8"/>
  <c r="I93" i="8"/>
  <c r="H93" i="8"/>
  <c r="G93" i="8"/>
  <c r="F93" i="8"/>
  <c r="M92" i="8"/>
  <c r="L92" i="8"/>
  <c r="K92" i="8"/>
  <c r="J92" i="8"/>
  <c r="I92" i="8"/>
  <c r="H92" i="8"/>
  <c r="G92" i="8"/>
  <c r="F92" i="8"/>
  <c r="M91" i="8"/>
  <c r="L91" i="8"/>
  <c r="K91" i="8"/>
  <c r="J91" i="8"/>
  <c r="I91" i="8"/>
  <c r="H91" i="8"/>
  <c r="G91" i="8"/>
  <c r="F91" i="8"/>
  <c r="M90" i="8"/>
  <c r="L90" i="8"/>
  <c r="K90" i="8"/>
  <c r="J90" i="8"/>
  <c r="I90" i="8"/>
  <c r="H90" i="8"/>
  <c r="G90" i="8"/>
  <c r="F90" i="8"/>
  <c r="M89" i="8"/>
  <c r="L89" i="8"/>
  <c r="K89" i="8"/>
  <c r="J89" i="8"/>
  <c r="I89" i="8"/>
  <c r="H89" i="8"/>
  <c r="G89" i="8"/>
  <c r="F89" i="8"/>
  <c r="M88" i="8"/>
  <c r="L88" i="8"/>
  <c r="K88" i="8"/>
  <c r="J88" i="8"/>
  <c r="I88" i="8"/>
  <c r="H88" i="8"/>
  <c r="G88" i="8"/>
  <c r="F88" i="8"/>
  <c r="M87" i="8"/>
  <c r="M86" i="8" s="1"/>
  <c r="M84" i="8" s="1"/>
  <c r="L87" i="8"/>
  <c r="L86" i="8" s="1"/>
  <c r="L84" i="8" s="1"/>
  <c r="K87" i="8"/>
  <c r="J87" i="8"/>
  <c r="J86" i="8" s="1"/>
  <c r="J84" i="8" s="1"/>
  <c r="I87" i="8"/>
  <c r="I86" i="8" s="1"/>
  <c r="I84" i="8" s="1"/>
  <c r="H87" i="8"/>
  <c r="G87" i="8"/>
  <c r="F87" i="8"/>
  <c r="E86" i="8"/>
  <c r="E84" i="8" s="1"/>
  <c r="D86" i="8"/>
  <c r="D84" i="8" s="1"/>
  <c r="M83" i="8"/>
  <c r="L83" i="8"/>
  <c r="K83" i="8"/>
  <c r="J83" i="8"/>
  <c r="I83" i="8"/>
  <c r="H83" i="8"/>
  <c r="G83" i="8"/>
  <c r="F83" i="8"/>
  <c r="M82" i="8"/>
  <c r="L82" i="8"/>
  <c r="K82" i="8"/>
  <c r="J82" i="8"/>
  <c r="I82" i="8"/>
  <c r="H82" i="8"/>
  <c r="G82" i="8"/>
  <c r="F82" i="8"/>
  <c r="M81" i="8"/>
  <c r="L81" i="8"/>
  <c r="K81" i="8"/>
  <c r="J81" i="8"/>
  <c r="I81" i="8"/>
  <c r="H81" i="8"/>
  <c r="G81" i="8"/>
  <c r="F81" i="8"/>
  <c r="M80" i="8"/>
  <c r="L80" i="8"/>
  <c r="K80" i="8"/>
  <c r="J80" i="8"/>
  <c r="I80" i="8"/>
  <c r="H80" i="8"/>
  <c r="G80" i="8"/>
  <c r="F80" i="8"/>
  <c r="M79" i="8"/>
  <c r="L79" i="8"/>
  <c r="K79" i="8"/>
  <c r="J79" i="8"/>
  <c r="I79" i="8"/>
  <c r="H79" i="8"/>
  <c r="G79" i="8"/>
  <c r="F79" i="8"/>
  <c r="M78" i="8"/>
  <c r="L78" i="8"/>
  <c r="K78" i="8"/>
  <c r="J78" i="8"/>
  <c r="I78" i="8"/>
  <c r="H78" i="8"/>
  <c r="G78" i="8"/>
  <c r="F78" i="8"/>
  <c r="M77" i="8"/>
  <c r="L77" i="8"/>
  <c r="K77" i="8"/>
  <c r="J77" i="8"/>
  <c r="I77" i="8"/>
  <c r="H77" i="8"/>
  <c r="G77" i="8"/>
  <c r="F77" i="8"/>
  <c r="M76" i="8"/>
  <c r="L76" i="8"/>
  <c r="K76" i="8"/>
  <c r="J76" i="8"/>
  <c r="I76" i="8"/>
  <c r="H76" i="8"/>
  <c r="G76" i="8"/>
  <c r="F76" i="8"/>
  <c r="M75" i="8"/>
  <c r="L75" i="8"/>
  <c r="K75" i="8"/>
  <c r="J75" i="8"/>
  <c r="I75" i="8"/>
  <c r="H75" i="8"/>
  <c r="G75" i="8"/>
  <c r="F75" i="8"/>
  <c r="M74" i="8"/>
  <c r="L74" i="8"/>
  <c r="K74" i="8"/>
  <c r="J74" i="8"/>
  <c r="I74" i="8"/>
  <c r="H74" i="8"/>
  <c r="G74" i="8"/>
  <c r="F74" i="8"/>
  <c r="M73" i="8"/>
  <c r="L73" i="8"/>
  <c r="K73" i="8"/>
  <c r="J73" i="8"/>
  <c r="I73" i="8"/>
  <c r="H73" i="8"/>
  <c r="G73" i="8"/>
  <c r="F73" i="8"/>
  <c r="M72" i="8"/>
  <c r="L72" i="8"/>
  <c r="K72" i="8"/>
  <c r="J72" i="8"/>
  <c r="I72" i="8"/>
  <c r="H72" i="8"/>
  <c r="G72" i="8"/>
  <c r="F72" i="8"/>
  <c r="M71" i="8"/>
  <c r="L71" i="8"/>
  <c r="K71" i="8"/>
  <c r="J71" i="8"/>
  <c r="I71" i="8"/>
  <c r="H71" i="8"/>
  <c r="G71" i="8"/>
  <c r="F71" i="8"/>
  <c r="M70" i="8"/>
  <c r="M69" i="8" s="1"/>
  <c r="L70" i="8"/>
  <c r="K70" i="8"/>
  <c r="J70" i="8"/>
  <c r="J69" i="8" s="1"/>
  <c r="I70" i="8"/>
  <c r="I69" i="8" s="1"/>
  <c r="H70" i="8"/>
  <c r="H69" i="8" s="1"/>
  <c r="G70" i="8"/>
  <c r="G69" i="8" s="1"/>
  <c r="F70" i="8"/>
  <c r="E69" i="8"/>
  <c r="D69" i="8"/>
  <c r="D65" i="8" s="1"/>
  <c r="D23" i="8" s="1"/>
  <c r="M68" i="8"/>
  <c r="M67" i="8" s="1"/>
  <c r="L68" i="8"/>
  <c r="L67" i="8" s="1"/>
  <c r="K68" i="8"/>
  <c r="K67" i="8" s="1"/>
  <c r="J68" i="8"/>
  <c r="J67" i="8" s="1"/>
  <c r="I68" i="8"/>
  <c r="I67" i="8" s="1"/>
  <c r="H68" i="8"/>
  <c r="H67" i="8" s="1"/>
  <c r="G68" i="8"/>
  <c r="G67" i="8" s="1"/>
  <c r="F68" i="8"/>
  <c r="F67" i="8" s="1"/>
  <c r="E67" i="8"/>
  <c r="D67" i="8"/>
  <c r="M63" i="8"/>
  <c r="L63" i="8"/>
  <c r="K63" i="8"/>
  <c r="J63" i="8"/>
  <c r="I63" i="8"/>
  <c r="H63" i="8"/>
  <c r="G63" i="8"/>
  <c r="F63" i="8"/>
  <c r="M62" i="8"/>
  <c r="L62" i="8"/>
  <c r="K62" i="8"/>
  <c r="J62" i="8"/>
  <c r="I62" i="8"/>
  <c r="H62" i="8"/>
  <c r="G62" i="8"/>
  <c r="F62" i="8"/>
  <c r="M61" i="8"/>
  <c r="L61" i="8"/>
  <c r="K61" i="8"/>
  <c r="J61" i="8"/>
  <c r="I61" i="8"/>
  <c r="H61" i="8"/>
  <c r="G61" i="8"/>
  <c r="F61" i="8"/>
  <c r="M60" i="8"/>
  <c r="L60" i="8"/>
  <c r="K60" i="8"/>
  <c r="J60" i="8"/>
  <c r="I60" i="8"/>
  <c r="H60" i="8"/>
  <c r="G60" i="8"/>
  <c r="F60" i="8"/>
  <c r="M59" i="8"/>
  <c r="L59" i="8"/>
  <c r="K59" i="8"/>
  <c r="J59" i="8"/>
  <c r="I59" i="8"/>
  <c r="H59" i="8"/>
  <c r="G59" i="8"/>
  <c r="F59" i="8"/>
  <c r="M58" i="8"/>
  <c r="L58" i="8"/>
  <c r="K58" i="8"/>
  <c r="J58" i="8"/>
  <c r="I58" i="8"/>
  <c r="H58" i="8"/>
  <c r="G58" i="8"/>
  <c r="F58" i="8"/>
  <c r="M57" i="8"/>
  <c r="L57" i="8"/>
  <c r="K57" i="8"/>
  <c r="J57" i="8"/>
  <c r="I57" i="8"/>
  <c r="H57" i="8"/>
  <c r="G57" i="8"/>
  <c r="F57" i="8"/>
  <c r="M56" i="8"/>
  <c r="L56" i="8"/>
  <c r="K56" i="8"/>
  <c r="J56" i="8"/>
  <c r="I56" i="8"/>
  <c r="H56" i="8"/>
  <c r="G56" i="8"/>
  <c r="F56" i="8"/>
  <c r="M55" i="8"/>
  <c r="L55" i="8"/>
  <c r="K55" i="8"/>
  <c r="J55" i="8"/>
  <c r="I55" i="8"/>
  <c r="H55" i="8"/>
  <c r="G55" i="8"/>
  <c r="F55" i="8"/>
  <c r="M54" i="8"/>
  <c r="L54" i="8"/>
  <c r="K54" i="8"/>
  <c r="J54" i="8"/>
  <c r="I54" i="8"/>
  <c r="H54" i="8"/>
  <c r="G54" i="8"/>
  <c r="F54" i="8"/>
  <c r="M53" i="8"/>
  <c r="L53" i="8"/>
  <c r="K53" i="8"/>
  <c r="J53" i="8"/>
  <c r="I53" i="8"/>
  <c r="H53" i="8"/>
  <c r="G53" i="8"/>
  <c r="F53" i="8"/>
  <c r="M52" i="8"/>
  <c r="L52" i="8"/>
  <c r="K52" i="8"/>
  <c r="J52" i="8"/>
  <c r="I52" i="8"/>
  <c r="H52" i="8"/>
  <c r="G52" i="8"/>
  <c r="F52" i="8"/>
  <c r="M51" i="8"/>
  <c r="L51" i="8"/>
  <c r="K51" i="8"/>
  <c r="J51" i="8"/>
  <c r="I51" i="8"/>
  <c r="H51" i="8"/>
  <c r="G51" i="8"/>
  <c r="F51" i="8"/>
  <c r="M50" i="8"/>
  <c r="L50" i="8"/>
  <c r="K50" i="8"/>
  <c r="J50" i="8"/>
  <c r="I50" i="8"/>
  <c r="H50" i="8"/>
  <c r="G50" i="8"/>
  <c r="F50" i="8"/>
  <c r="M49" i="8"/>
  <c r="L49" i="8"/>
  <c r="K49" i="8"/>
  <c r="J49" i="8"/>
  <c r="I49" i="8"/>
  <c r="H49" i="8"/>
  <c r="G49" i="8"/>
  <c r="F49" i="8"/>
  <c r="M48" i="8"/>
  <c r="L48" i="8"/>
  <c r="K48" i="8"/>
  <c r="J48" i="8"/>
  <c r="I48" i="8"/>
  <c r="H48" i="8"/>
  <c r="G48" i="8"/>
  <c r="F48" i="8"/>
  <c r="M47" i="8"/>
  <c r="L47" i="8"/>
  <c r="K47" i="8"/>
  <c r="J47" i="8"/>
  <c r="I47" i="8"/>
  <c r="H47" i="8"/>
  <c r="G47" i="8"/>
  <c r="F47" i="8"/>
  <c r="M46" i="8"/>
  <c r="L46" i="8"/>
  <c r="K46" i="8"/>
  <c r="J46" i="8"/>
  <c r="I46" i="8"/>
  <c r="H46" i="8"/>
  <c r="G46" i="8"/>
  <c r="F46" i="8"/>
  <c r="M45" i="8"/>
  <c r="L45" i="8"/>
  <c r="L44" i="8" s="1"/>
  <c r="K45" i="8"/>
  <c r="J45" i="8"/>
  <c r="I45" i="8"/>
  <c r="I44" i="8" s="1"/>
  <c r="H45" i="8"/>
  <c r="H44" i="8" s="1"/>
  <c r="G45" i="8"/>
  <c r="F45" i="8"/>
  <c r="E44" i="8"/>
  <c r="D44" i="8"/>
  <c r="M41" i="8"/>
  <c r="L41" i="8"/>
  <c r="K41" i="8"/>
  <c r="J41" i="8"/>
  <c r="I41" i="8"/>
  <c r="H41" i="8"/>
  <c r="G41" i="8"/>
  <c r="F41" i="8"/>
  <c r="M40" i="8"/>
  <c r="L40" i="8"/>
  <c r="K40" i="8"/>
  <c r="J40" i="8"/>
  <c r="I40" i="8"/>
  <c r="H40" i="8"/>
  <c r="G40" i="8"/>
  <c r="F40" i="8"/>
  <c r="M39" i="8"/>
  <c r="L39" i="8"/>
  <c r="K39" i="8"/>
  <c r="J39" i="8"/>
  <c r="I39" i="8"/>
  <c r="H39" i="8"/>
  <c r="G39" i="8"/>
  <c r="F39" i="8"/>
  <c r="M38" i="8"/>
  <c r="L38" i="8"/>
  <c r="K38" i="8"/>
  <c r="J38" i="8"/>
  <c r="I38" i="8"/>
  <c r="H38" i="8"/>
  <c r="G38" i="8"/>
  <c r="F38" i="8"/>
  <c r="M37" i="8"/>
  <c r="L37" i="8"/>
  <c r="K37" i="8"/>
  <c r="J37" i="8"/>
  <c r="I37" i="8"/>
  <c r="H37" i="8"/>
  <c r="G37" i="8"/>
  <c r="F37" i="8"/>
  <c r="M36" i="8"/>
  <c r="M35" i="8" s="1"/>
  <c r="M34" i="8" s="1"/>
  <c r="L36" i="8"/>
  <c r="K36" i="8"/>
  <c r="K35" i="8" s="1"/>
  <c r="K34" i="8" s="1"/>
  <c r="J36" i="8"/>
  <c r="I36" i="8"/>
  <c r="H36" i="8"/>
  <c r="G36" i="8"/>
  <c r="F36" i="8"/>
  <c r="E35" i="8"/>
  <c r="D35" i="8"/>
  <c r="E34" i="8"/>
  <c r="D34" i="8"/>
  <c r="D33" i="8" s="1"/>
  <c r="D22" i="8" s="1"/>
  <c r="O25" i="8"/>
  <c r="N25" i="8"/>
  <c r="M25" i="8"/>
  <c r="L25" i="8"/>
  <c r="K25" i="8"/>
  <c r="J25" i="8"/>
  <c r="I25" i="8"/>
  <c r="H25" i="8"/>
  <c r="G25" i="8"/>
  <c r="F25" i="8"/>
  <c r="E25" i="8"/>
  <c r="D25" i="8"/>
  <c r="O24" i="8"/>
  <c r="N24" i="8"/>
  <c r="M24" i="8"/>
  <c r="L24" i="8"/>
  <c r="K24" i="8"/>
  <c r="J24" i="8"/>
  <c r="I24" i="8"/>
  <c r="H24" i="8"/>
  <c r="G24" i="8"/>
  <c r="F24" i="8"/>
  <c r="E24" i="8"/>
  <c r="D24" i="8"/>
  <c r="O21" i="8"/>
  <c r="N21" i="8"/>
  <c r="M21" i="8"/>
  <c r="L21" i="8"/>
  <c r="K21" i="8"/>
  <c r="J21" i="8"/>
  <c r="I21" i="8"/>
  <c r="H21" i="8"/>
  <c r="G21" i="8"/>
  <c r="F21" i="8"/>
  <c r="E21" i="8"/>
  <c r="D21" i="8"/>
  <c r="H97" i="6"/>
  <c r="H96" i="6"/>
  <c r="H95" i="6"/>
  <c r="H94" i="6"/>
  <c r="H93" i="6"/>
  <c r="H92" i="6"/>
  <c r="I91" i="6"/>
  <c r="I86" i="6" s="1"/>
  <c r="I84" i="6" s="1"/>
  <c r="H91" i="6"/>
  <c r="H86" i="6" s="1"/>
  <c r="H84" i="6" s="1"/>
  <c r="H90" i="6"/>
  <c r="H89" i="6"/>
  <c r="H88" i="6"/>
  <c r="H87" i="6"/>
  <c r="M86" i="6"/>
  <c r="L86" i="6"/>
  <c r="L84" i="6" s="1"/>
  <c r="L65" i="6" s="1"/>
  <c r="L23" i="6" s="1"/>
  <c r="K86" i="6"/>
  <c r="K84" i="6" s="1"/>
  <c r="J86" i="6"/>
  <c r="G86" i="6"/>
  <c r="G84" i="6" s="1"/>
  <c r="F86" i="6"/>
  <c r="E86" i="6"/>
  <c r="D86" i="6"/>
  <c r="D84" i="6" s="1"/>
  <c r="D65" i="6" s="1"/>
  <c r="D23" i="6" s="1"/>
  <c r="M84" i="6"/>
  <c r="J84" i="6"/>
  <c r="F84" i="6"/>
  <c r="E84" i="6"/>
  <c r="K83" i="6"/>
  <c r="K82" i="6"/>
  <c r="K81" i="6"/>
  <c r="K80" i="6"/>
  <c r="K79" i="6"/>
  <c r="G78" i="6"/>
  <c r="G77" i="6"/>
  <c r="K76" i="6"/>
  <c r="G75" i="6"/>
  <c r="G74" i="6"/>
  <c r="K72" i="6"/>
  <c r="H71" i="6"/>
  <c r="K70" i="6"/>
  <c r="H70" i="6"/>
  <c r="H69" i="6" s="1"/>
  <c r="M69" i="6"/>
  <c r="L69" i="6"/>
  <c r="J69" i="6"/>
  <c r="I69" i="6"/>
  <c r="F69" i="6"/>
  <c r="E69" i="6"/>
  <c r="D69" i="6"/>
  <c r="I68" i="6"/>
  <c r="I67" i="6" s="1"/>
  <c r="H68" i="6"/>
  <c r="H67" i="6" s="1"/>
  <c r="M67" i="6"/>
  <c r="M65" i="6" s="1"/>
  <c r="M23" i="6" s="1"/>
  <c r="L67" i="6"/>
  <c r="K67" i="6"/>
  <c r="J67" i="6"/>
  <c r="J65" i="6" s="1"/>
  <c r="J23" i="6" s="1"/>
  <c r="G67" i="6"/>
  <c r="F67" i="6"/>
  <c r="F65" i="6" s="1"/>
  <c r="F23" i="6" s="1"/>
  <c r="E67" i="6"/>
  <c r="E65" i="6" s="1"/>
  <c r="E23" i="6" s="1"/>
  <c r="D67" i="6"/>
  <c r="H63" i="6"/>
  <c r="H62" i="6"/>
  <c r="H61" i="6"/>
  <c r="H60" i="6"/>
  <c r="H59" i="6"/>
  <c r="H58" i="6"/>
  <c r="H56" i="6"/>
  <c r="H55" i="6"/>
  <c r="H54" i="6"/>
  <c r="H53" i="6"/>
  <c r="H52" i="6"/>
  <c r="H51" i="6"/>
  <c r="H50" i="6"/>
  <c r="H49" i="6"/>
  <c r="H48" i="6"/>
  <c r="H44" i="6" s="1"/>
  <c r="H47" i="6"/>
  <c r="H46" i="6"/>
  <c r="H45" i="6"/>
  <c r="M44" i="6"/>
  <c r="L44" i="6"/>
  <c r="K44" i="6"/>
  <c r="J44" i="6"/>
  <c r="I44" i="6"/>
  <c r="G44" i="6"/>
  <c r="F44" i="6"/>
  <c r="E44" i="6"/>
  <c r="D44" i="6"/>
  <c r="E41" i="6"/>
  <c r="E40" i="6"/>
  <c r="E39" i="6"/>
  <c r="E38" i="6"/>
  <c r="E37" i="6"/>
  <c r="H36" i="6"/>
  <c r="M35" i="6"/>
  <c r="L35" i="6"/>
  <c r="L34" i="6" s="1"/>
  <c r="L33" i="6" s="1"/>
  <c r="L22" i="6" s="1"/>
  <c r="K35" i="6"/>
  <c r="K34" i="6" s="1"/>
  <c r="K33" i="6" s="1"/>
  <c r="K22" i="6" s="1"/>
  <c r="J35" i="6"/>
  <c r="I35" i="6"/>
  <c r="H35" i="6"/>
  <c r="H34" i="6" s="1"/>
  <c r="G35" i="6"/>
  <c r="G34" i="6" s="1"/>
  <c r="G33" i="6" s="1"/>
  <c r="G22" i="6" s="1"/>
  <c r="F35" i="6"/>
  <c r="D35" i="6"/>
  <c r="D34" i="6" s="1"/>
  <c r="D33" i="6" s="1"/>
  <c r="D22" i="6" s="1"/>
  <c r="M34" i="6"/>
  <c r="M33" i="6" s="1"/>
  <c r="M22" i="6" s="1"/>
  <c r="M20" i="6" s="1"/>
  <c r="M26" i="6" s="1"/>
  <c r="J34" i="6"/>
  <c r="J33" i="6" s="1"/>
  <c r="J22" i="6" s="1"/>
  <c r="J20" i="6" s="1"/>
  <c r="J26" i="6" s="1"/>
  <c r="I34" i="6"/>
  <c r="I33" i="6" s="1"/>
  <c r="I22" i="6" s="1"/>
  <c r="F34" i="6"/>
  <c r="F33" i="6" s="1"/>
  <c r="F22" i="6" s="1"/>
  <c r="M25" i="6"/>
  <c r="L25" i="6"/>
  <c r="K25" i="6"/>
  <c r="J25" i="6"/>
  <c r="I25" i="6"/>
  <c r="H25" i="6"/>
  <c r="G25" i="6"/>
  <c r="F25" i="6"/>
  <c r="E25" i="6"/>
  <c r="D25" i="6"/>
  <c r="M24" i="6"/>
  <c r="L24" i="6"/>
  <c r="K24" i="6"/>
  <c r="J24" i="6"/>
  <c r="I24" i="6"/>
  <c r="H24" i="6"/>
  <c r="G24" i="6"/>
  <c r="F24" i="6"/>
  <c r="E24" i="6"/>
  <c r="D24" i="6"/>
  <c r="M21" i="6"/>
  <c r="L21" i="6"/>
  <c r="L20" i="6" s="1"/>
  <c r="L26" i="6" s="1"/>
  <c r="K21" i="6"/>
  <c r="J21" i="6"/>
  <c r="I21" i="6"/>
  <c r="H21" i="6"/>
  <c r="G21" i="6"/>
  <c r="F21" i="6"/>
  <c r="E21" i="6"/>
  <c r="D21" i="6"/>
  <c r="D20" i="6" s="1"/>
  <c r="D26" i="6" s="1"/>
  <c r="W97" i="5"/>
  <c r="V97" i="5"/>
  <c r="U97" i="5"/>
  <c r="T97" i="5"/>
  <c r="W96" i="5"/>
  <c r="V96" i="5"/>
  <c r="U96" i="5"/>
  <c r="T96" i="5"/>
  <c r="W95" i="5"/>
  <c r="V95" i="5"/>
  <c r="U95" i="5"/>
  <c r="T95" i="5"/>
  <c r="W94" i="5"/>
  <c r="V94" i="5"/>
  <c r="U94" i="5"/>
  <c r="T94" i="5"/>
  <c r="W93" i="5"/>
  <c r="V93" i="5"/>
  <c r="U93" i="5"/>
  <c r="T93" i="5"/>
  <c r="W92" i="5"/>
  <c r="V92" i="5"/>
  <c r="U92" i="5"/>
  <c r="T92" i="5"/>
  <c r="W91" i="5"/>
  <c r="V91" i="5"/>
  <c r="U91" i="5"/>
  <c r="T91" i="5"/>
  <c r="W90" i="5"/>
  <c r="V90" i="5"/>
  <c r="U90" i="5"/>
  <c r="T90" i="5"/>
  <c r="W89" i="5"/>
  <c r="V89" i="5"/>
  <c r="U89" i="5"/>
  <c r="T89" i="5"/>
  <c r="W88" i="5"/>
  <c r="V88" i="5"/>
  <c r="U88" i="5"/>
  <c r="T88" i="5"/>
  <c r="W87" i="5"/>
  <c r="V87" i="5"/>
  <c r="U87" i="5"/>
  <c r="T87" i="5"/>
  <c r="W86" i="5"/>
  <c r="V86" i="5"/>
  <c r="U86" i="5"/>
  <c r="T86" i="5"/>
  <c r="W84" i="5"/>
  <c r="V84" i="5"/>
  <c r="U84" i="5"/>
  <c r="T84" i="5"/>
  <c r="W83" i="5"/>
  <c r="V83" i="5"/>
  <c r="U83" i="5"/>
  <c r="T83" i="5"/>
  <c r="W82" i="5"/>
  <c r="V82" i="5"/>
  <c r="U82" i="5"/>
  <c r="T82" i="5"/>
  <c r="W81" i="5"/>
  <c r="V81" i="5"/>
  <c r="U81" i="5"/>
  <c r="T81" i="5"/>
  <c r="W80" i="5"/>
  <c r="V80" i="5"/>
  <c r="U80" i="5"/>
  <c r="T80" i="5"/>
  <c r="W79" i="5"/>
  <c r="V79" i="5"/>
  <c r="U79" i="5"/>
  <c r="T79" i="5"/>
  <c r="W78" i="5"/>
  <c r="V78" i="5"/>
  <c r="U78" i="5"/>
  <c r="T78" i="5"/>
  <c r="W77" i="5"/>
  <c r="V77" i="5"/>
  <c r="U77" i="5"/>
  <c r="T77" i="5"/>
  <c r="W76" i="5"/>
  <c r="V76" i="5"/>
  <c r="U76" i="5"/>
  <c r="T76" i="5"/>
  <c r="W75" i="5"/>
  <c r="V75" i="5"/>
  <c r="U75" i="5"/>
  <c r="T75" i="5"/>
  <c r="W74" i="5"/>
  <c r="V74" i="5"/>
  <c r="U74" i="5"/>
  <c r="T74" i="5"/>
  <c r="W73" i="5"/>
  <c r="V73" i="5"/>
  <c r="U73" i="5"/>
  <c r="T73" i="5"/>
  <c r="W72" i="5"/>
  <c r="V72" i="5"/>
  <c r="U72" i="5"/>
  <c r="T72" i="5"/>
  <c r="W71" i="5"/>
  <c r="V71" i="5"/>
  <c r="U71" i="5"/>
  <c r="T71" i="5"/>
  <c r="W70" i="5"/>
  <c r="V70" i="5"/>
  <c r="U70" i="5"/>
  <c r="T70" i="5"/>
  <c r="W69" i="5"/>
  <c r="V69" i="5"/>
  <c r="U69" i="5"/>
  <c r="T69" i="5"/>
  <c r="W68" i="5"/>
  <c r="V68" i="5"/>
  <c r="U68" i="5"/>
  <c r="T68" i="5"/>
  <c r="W67" i="5"/>
  <c r="V67" i="5"/>
  <c r="U67" i="5"/>
  <c r="T67" i="5"/>
  <c r="W66" i="5"/>
  <c r="V66" i="5"/>
  <c r="U66" i="5"/>
  <c r="T66" i="5"/>
  <c r="W65" i="5"/>
  <c r="V65" i="5"/>
  <c r="U65" i="5"/>
  <c r="T65" i="5"/>
  <c r="W64" i="5"/>
  <c r="V64" i="5"/>
  <c r="U64" i="5"/>
  <c r="T64" i="5"/>
  <c r="W63" i="5"/>
  <c r="V63" i="5"/>
  <c r="U63" i="5"/>
  <c r="T63" i="5"/>
  <c r="W62" i="5"/>
  <c r="V62" i="5"/>
  <c r="U62" i="5"/>
  <c r="T62" i="5"/>
  <c r="W61" i="5"/>
  <c r="V61" i="5"/>
  <c r="U61" i="5"/>
  <c r="T61" i="5"/>
  <c r="W60" i="5"/>
  <c r="V60" i="5"/>
  <c r="U60" i="5"/>
  <c r="T60" i="5"/>
  <c r="W59" i="5"/>
  <c r="V59" i="5"/>
  <c r="U59" i="5"/>
  <c r="T59" i="5"/>
  <c r="W58" i="5"/>
  <c r="V58" i="5"/>
  <c r="U58" i="5"/>
  <c r="T58" i="5"/>
  <c r="W57" i="5"/>
  <c r="V57" i="5"/>
  <c r="U57" i="5"/>
  <c r="T57" i="5"/>
  <c r="W56" i="5"/>
  <c r="V56" i="5"/>
  <c r="U56" i="5"/>
  <c r="T56" i="5"/>
  <c r="W55" i="5"/>
  <c r="V55" i="5"/>
  <c r="U55" i="5"/>
  <c r="T55" i="5"/>
  <c r="W54" i="5"/>
  <c r="V54" i="5"/>
  <c r="U54" i="5"/>
  <c r="T54" i="5"/>
  <c r="W53" i="5"/>
  <c r="V53" i="5"/>
  <c r="U53" i="5"/>
  <c r="T53" i="5"/>
  <c r="W52" i="5"/>
  <c r="V52" i="5"/>
  <c r="U52" i="5"/>
  <c r="T52" i="5"/>
  <c r="W51" i="5"/>
  <c r="V51" i="5"/>
  <c r="U51" i="5"/>
  <c r="T51" i="5"/>
  <c r="W50" i="5"/>
  <c r="V50" i="5"/>
  <c r="U50" i="5"/>
  <c r="T50" i="5"/>
  <c r="W49" i="5"/>
  <c r="V49" i="5"/>
  <c r="U49" i="5"/>
  <c r="T49" i="5"/>
  <c r="W48" i="5"/>
  <c r="V48" i="5"/>
  <c r="U48" i="5"/>
  <c r="T48" i="5"/>
  <c r="W47" i="5"/>
  <c r="V47" i="5"/>
  <c r="U47" i="5"/>
  <c r="T47" i="5"/>
  <c r="W46" i="5"/>
  <c r="V46" i="5"/>
  <c r="U46" i="5"/>
  <c r="T46" i="5"/>
  <c r="W45" i="5"/>
  <c r="V45" i="5"/>
  <c r="U45" i="5"/>
  <c r="T45" i="5"/>
  <c r="W44" i="5"/>
  <c r="V44" i="5"/>
  <c r="U44" i="5"/>
  <c r="T44" i="5"/>
  <c r="W43" i="5"/>
  <c r="V43" i="5"/>
  <c r="U43" i="5"/>
  <c r="T43" i="5"/>
  <c r="W42" i="5"/>
  <c r="V42" i="5"/>
  <c r="U42" i="5"/>
  <c r="T42" i="5"/>
  <c r="W41" i="5"/>
  <c r="V41" i="5"/>
  <c r="U41" i="5"/>
  <c r="T41" i="5"/>
  <c r="W40" i="5"/>
  <c r="V40" i="5"/>
  <c r="U40" i="5"/>
  <c r="T40" i="5"/>
  <c r="W39" i="5"/>
  <c r="V39" i="5"/>
  <c r="U39" i="5"/>
  <c r="T39" i="5"/>
  <c r="W38" i="5"/>
  <c r="V38" i="5"/>
  <c r="U38" i="5"/>
  <c r="T38" i="5"/>
  <c r="W37" i="5"/>
  <c r="V37" i="5"/>
  <c r="U37" i="5"/>
  <c r="T37" i="5"/>
  <c r="W36" i="5"/>
  <c r="W35" i="5" s="1"/>
  <c r="W34" i="5" s="1"/>
  <c r="W33" i="5" s="1"/>
  <c r="W22" i="5" s="1"/>
  <c r="W20" i="5" s="1"/>
  <c r="W26" i="5" s="1"/>
  <c r="V36" i="5"/>
  <c r="V35" i="5" s="1"/>
  <c r="V34" i="5" s="1"/>
  <c r="V33" i="5" s="1"/>
  <c r="V22" i="5" s="1"/>
  <c r="V20" i="5" s="1"/>
  <c r="V26" i="5" s="1"/>
  <c r="U36" i="5"/>
  <c r="U35" i="5" s="1"/>
  <c r="U34" i="5" s="1"/>
  <c r="U33" i="5" s="1"/>
  <c r="U22" i="5" s="1"/>
  <c r="U20" i="5" s="1"/>
  <c r="U26" i="5" s="1"/>
  <c r="T36" i="5"/>
  <c r="T35" i="5"/>
  <c r="S35" i="5"/>
  <c r="R35" i="5"/>
  <c r="R34" i="5" s="1"/>
  <c r="R33" i="5" s="1"/>
  <c r="R22" i="5" s="1"/>
  <c r="R20" i="5" s="1"/>
  <c r="R26" i="5" s="1"/>
  <c r="Q35" i="5"/>
  <c r="P35" i="5"/>
  <c r="O35" i="5"/>
  <c r="N35" i="5"/>
  <c r="M35" i="5"/>
  <c r="L35" i="5"/>
  <c r="K35" i="5"/>
  <c r="J35" i="5"/>
  <c r="J34" i="5" s="1"/>
  <c r="J33" i="5" s="1"/>
  <c r="J22" i="5" s="1"/>
  <c r="J20" i="5" s="1"/>
  <c r="J26" i="5" s="1"/>
  <c r="I35" i="5"/>
  <c r="H35" i="5"/>
  <c r="G35" i="5"/>
  <c r="F35" i="5"/>
  <c r="E35" i="5"/>
  <c r="D35" i="5"/>
  <c r="T34" i="5"/>
  <c r="S34" i="5"/>
  <c r="Q34" i="5"/>
  <c r="P34" i="5"/>
  <c r="O34" i="5"/>
  <c r="N34" i="5"/>
  <c r="N33" i="5" s="1"/>
  <c r="N22" i="5" s="1"/>
  <c r="N20" i="5" s="1"/>
  <c r="N26" i="5" s="1"/>
  <c r="M34" i="5"/>
  <c r="L34" i="5"/>
  <c r="K34" i="5"/>
  <c r="I34" i="5"/>
  <c r="H34" i="5"/>
  <c r="G34" i="5"/>
  <c r="F34" i="5"/>
  <c r="F33" i="5" s="1"/>
  <c r="F22" i="5" s="1"/>
  <c r="F20" i="5" s="1"/>
  <c r="F26" i="5" s="1"/>
  <c r="E34" i="5"/>
  <c r="D34" i="5"/>
  <c r="T33" i="5"/>
  <c r="S33" i="5"/>
  <c r="Q33" i="5"/>
  <c r="P33" i="5"/>
  <c r="O33" i="5"/>
  <c r="M33" i="5"/>
  <c r="L33" i="5"/>
  <c r="K33" i="5"/>
  <c r="I33" i="5"/>
  <c r="H33" i="5"/>
  <c r="G33" i="5"/>
  <c r="E33" i="5"/>
  <c r="D33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T22" i="5"/>
  <c r="S22" i="5"/>
  <c r="Q22" i="5"/>
  <c r="P22" i="5"/>
  <c r="O22" i="5"/>
  <c r="M22" i="5"/>
  <c r="L22" i="5"/>
  <c r="K22" i="5"/>
  <c r="I22" i="5"/>
  <c r="H22" i="5"/>
  <c r="G22" i="5"/>
  <c r="E22" i="5"/>
  <c r="D22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T20" i="5"/>
  <c r="T26" i="5" s="1"/>
  <c r="S20" i="5"/>
  <c r="S26" i="5" s="1"/>
  <c r="Q20" i="5"/>
  <c r="Q26" i="5" s="1"/>
  <c r="P20" i="5"/>
  <c r="P26" i="5" s="1"/>
  <c r="O20" i="5"/>
  <c r="O26" i="5" s="1"/>
  <c r="M20" i="5"/>
  <c r="M26" i="5" s="1"/>
  <c r="L20" i="5"/>
  <c r="L26" i="5" s="1"/>
  <c r="K20" i="5"/>
  <c r="K26" i="5" s="1"/>
  <c r="I20" i="5"/>
  <c r="I26" i="5" s="1"/>
  <c r="H20" i="5"/>
  <c r="H26" i="5" s="1"/>
  <c r="G20" i="5"/>
  <c r="G26" i="5" s="1"/>
  <c r="E20" i="5"/>
  <c r="E26" i="5" s="1"/>
  <c r="D20" i="5"/>
  <c r="D26" i="5" s="1"/>
  <c r="W97" i="4"/>
  <c r="V97" i="4"/>
  <c r="U97" i="4"/>
  <c r="T97" i="4"/>
  <c r="W96" i="4"/>
  <c r="V96" i="4"/>
  <c r="U96" i="4"/>
  <c r="T96" i="4"/>
  <c r="W95" i="4"/>
  <c r="V95" i="4"/>
  <c r="U95" i="4"/>
  <c r="T95" i="4"/>
  <c r="W94" i="4"/>
  <c r="V94" i="4"/>
  <c r="U94" i="4"/>
  <c r="T94" i="4"/>
  <c r="W93" i="4"/>
  <c r="V93" i="4"/>
  <c r="U93" i="4"/>
  <c r="T93" i="4"/>
  <c r="W92" i="4"/>
  <c r="V92" i="4"/>
  <c r="U92" i="4"/>
  <c r="T92" i="4"/>
  <c r="W91" i="4"/>
  <c r="V91" i="4"/>
  <c r="U91" i="4"/>
  <c r="T91" i="4"/>
  <c r="W90" i="4"/>
  <c r="V90" i="4"/>
  <c r="U90" i="4"/>
  <c r="T90" i="4"/>
  <c r="W89" i="4"/>
  <c r="V89" i="4"/>
  <c r="U89" i="4"/>
  <c r="T89" i="4"/>
  <c r="W88" i="4"/>
  <c r="V88" i="4"/>
  <c r="U88" i="4"/>
  <c r="T88" i="4"/>
  <c r="W87" i="4"/>
  <c r="W86" i="4" s="1"/>
  <c r="W84" i="4" s="1"/>
  <c r="V87" i="4"/>
  <c r="U87" i="4"/>
  <c r="T87" i="4"/>
  <c r="V86" i="4"/>
  <c r="U86" i="4"/>
  <c r="T86" i="4"/>
  <c r="S86" i="4"/>
  <c r="R86" i="4"/>
  <c r="Q86" i="4"/>
  <c r="P86" i="4"/>
  <c r="O86" i="4"/>
  <c r="N86" i="4"/>
  <c r="M86" i="4"/>
  <c r="L86" i="4"/>
  <c r="K86" i="4"/>
  <c r="J86" i="4"/>
  <c r="I86" i="4"/>
  <c r="H86" i="4"/>
  <c r="G86" i="4"/>
  <c r="F86" i="4"/>
  <c r="E86" i="4"/>
  <c r="D86" i="4"/>
  <c r="V84" i="4"/>
  <c r="U84" i="4"/>
  <c r="T84" i="4"/>
  <c r="S84" i="4"/>
  <c r="R84" i="4"/>
  <c r="Q84" i="4"/>
  <c r="P84" i="4"/>
  <c r="O84" i="4"/>
  <c r="N84" i="4"/>
  <c r="M84" i="4"/>
  <c r="L84" i="4"/>
  <c r="K84" i="4"/>
  <c r="J84" i="4"/>
  <c r="I84" i="4"/>
  <c r="H84" i="4"/>
  <c r="G84" i="4"/>
  <c r="F84" i="4"/>
  <c r="E84" i="4"/>
  <c r="D84" i="4"/>
  <c r="W83" i="4"/>
  <c r="V83" i="4"/>
  <c r="U83" i="4"/>
  <c r="T83" i="4"/>
  <c r="W82" i="4"/>
  <c r="V82" i="4"/>
  <c r="U82" i="4"/>
  <c r="T82" i="4"/>
  <c r="W81" i="4"/>
  <c r="V81" i="4"/>
  <c r="U81" i="4"/>
  <c r="T81" i="4"/>
  <c r="W80" i="4"/>
  <c r="V80" i="4"/>
  <c r="U80" i="4"/>
  <c r="T80" i="4"/>
  <c r="W79" i="4"/>
  <c r="V79" i="4"/>
  <c r="U79" i="4"/>
  <c r="T79" i="4"/>
  <c r="W78" i="4"/>
  <c r="V78" i="4"/>
  <c r="U78" i="4"/>
  <c r="T78" i="4"/>
  <c r="W77" i="4"/>
  <c r="V77" i="4"/>
  <c r="U77" i="4"/>
  <c r="T77" i="4"/>
  <c r="W76" i="4"/>
  <c r="V76" i="4"/>
  <c r="U76" i="4"/>
  <c r="T76" i="4"/>
  <c r="W75" i="4"/>
  <c r="V75" i="4"/>
  <c r="U75" i="4"/>
  <c r="T75" i="4"/>
  <c r="W74" i="4"/>
  <c r="V74" i="4"/>
  <c r="U74" i="4"/>
  <c r="T74" i="4"/>
  <c r="W73" i="4"/>
  <c r="V73" i="4"/>
  <c r="U73" i="4"/>
  <c r="T73" i="4"/>
  <c r="W72" i="4"/>
  <c r="V72" i="4"/>
  <c r="U72" i="4"/>
  <c r="T72" i="4"/>
  <c r="W71" i="4"/>
  <c r="V71" i="4"/>
  <c r="U71" i="4"/>
  <c r="T71" i="4"/>
  <c r="W70" i="4"/>
  <c r="W69" i="4" s="1"/>
  <c r="V70" i="4"/>
  <c r="U70" i="4"/>
  <c r="T70" i="4"/>
  <c r="V69" i="4"/>
  <c r="U69" i="4"/>
  <c r="T69" i="4"/>
  <c r="S69" i="4"/>
  <c r="R69" i="4"/>
  <c r="Q69" i="4"/>
  <c r="P69" i="4"/>
  <c r="O69" i="4"/>
  <c r="N69" i="4"/>
  <c r="M69" i="4"/>
  <c r="L69" i="4"/>
  <c r="K69" i="4"/>
  <c r="J69" i="4"/>
  <c r="I69" i="4"/>
  <c r="H69" i="4"/>
  <c r="G69" i="4"/>
  <c r="F69" i="4"/>
  <c r="E69" i="4"/>
  <c r="D69" i="4"/>
  <c r="W68" i="4"/>
  <c r="W67" i="4" s="1"/>
  <c r="V68" i="4"/>
  <c r="V67" i="4" s="1"/>
  <c r="V65" i="4" s="1"/>
  <c r="V23" i="4" s="1"/>
  <c r="U68" i="4"/>
  <c r="U67" i="4" s="1"/>
  <c r="U65" i="4" s="1"/>
  <c r="U23" i="4" s="1"/>
  <c r="T68" i="4"/>
  <c r="T67" i="4" s="1"/>
  <c r="T65" i="4" s="1"/>
  <c r="T23" i="4" s="1"/>
  <c r="S67" i="4"/>
  <c r="R67" i="4"/>
  <c r="Q67" i="4"/>
  <c r="P67" i="4"/>
  <c r="O67" i="4"/>
  <c r="N67" i="4"/>
  <c r="M67" i="4"/>
  <c r="L67" i="4"/>
  <c r="K67" i="4"/>
  <c r="J67" i="4"/>
  <c r="I67" i="4"/>
  <c r="H67" i="4"/>
  <c r="G67" i="4"/>
  <c r="F67" i="4"/>
  <c r="E67" i="4"/>
  <c r="D67" i="4"/>
  <c r="S65" i="4"/>
  <c r="R65" i="4"/>
  <c r="Q65" i="4"/>
  <c r="P65" i="4"/>
  <c r="O65" i="4"/>
  <c r="N65" i="4"/>
  <c r="M65" i="4"/>
  <c r="L65" i="4"/>
  <c r="K65" i="4"/>
  <c r="J65" i="4"/>
  <c r="I65" i="4"/>
  <c r="H65" i="4"/>
  <c r="G65" i="4"/>
  <c r="F65" i="4"/>
  <c r="E65" i="4"/>
  <c r="D65" i="4"/>
  <c r="W63" i="4"/>
  <c r="V63" i="4"/>
  <c r="U63" i="4"/>
  <c r="T63" i="4"/>
  <c r="W62" i="4"/>
  <c r="V62" i="4"/>
  <c r="U62" i="4"/>
  <c r="T62" i="4"/>
  <c r="W61" i="4"/>
  <c r="V61" i="4"/>
  <c r="U61" i="4"/>
  <c r="T61" i="4"/>
  <c r="W60" i="4"/>
  <c r="V60" i="4"/>
  <c r="U60" i="4"/>
  <c r="T60" i="4"/>
  <c r="W59" i="4"/>
  <c r="V59" i="4"/>
  <c r="U59" i="4"/>
  <c r="T59" i="4"/>
  <c r="W58" i="4"/>
  <c r="V58" i="4"/>
  <c r="U58" i="4"/>
  <c r="T58" i="4"/>
  <c r="W57" i="4"/>
  <c r="V57" i="4"/>
  <c r="U57" i="4"/>
  <c r="T57" i="4"/>
  <c r="W56" i="4"/>
  <c r="V56" i="4"/>
  <c r="U56" i="4"/>
  <c r="T56" i="4"/>
  <c r="W55" i="4"/>
  <c r="V55" i="4"/>
  <c r="U55" i="4"/>
  <c r="T55" i="4"/>
  <c r="W54" i="4"/>
  <c r="V54" i="4"/>
  <c r="U54" i="4"/>
  <c r="T54" i="4"/>
  <c r="W53" i="4"/>
  <c r="V53" i="4"/>
  <c r="U53" i="4"/>
  <c r="T53" i="4"/>
  <c r="W52" i="4"/>
  <c r="V52" i="4"/>
  <c r="U52" i="4"/>
  <c r="T52" i="4"/>
  <c r="W51" i="4"/>
  <c r="V51" i="4"/>
  <c r="U51" i="4"/>
  <c r="T51" i="4"/>
  <c r="W50" i="4"/>
  <c r="V50" i="4"/>
  <c r="U50" i="4"/>
  <c r="T50" i="4"/>
  <c r="W49" i="4"/>
  <c r="V49" i="4"/>
  <c r="U49" i="4"/>
  <c r="T49" i="4"/>
  <c r="W48" i="4"/>
  <c r="V48" i="4"/>
  <c r="U48" i="4"/>
  <c r="T48" i="4"/>
  <c r="W47" i="4"/>
  <c r="V47" i="4"/>
  <c r="U47" i="4"/>
  <c r="T47" i="4"/>
  <c r="W46" i="4"/>
  <c r="V46" i="4"/>
  <c r="U46" i="4"/>
  <c r="T46" i="4"/>
  <c r="W45" i="4"/>
  <c r="V45" i="4"/>
  <c r="U45" i="4"/>
  <c r="U44" i="4" s="1"/>
  <c r="T45" i="4"/>
  <c r="T44" i="4" s="1"/>
  <c r="W44" i="4"/>
  <c r="V44" i="4"/>
  <c r="S44" i="4"/>
  <c r="R44" i="4"/>
  <c r="Q44" i="4"/>
  <c r="P44" i="4"/>
  <c r="O44" i="4"/>
  <c r="N44" i="4"/>
  <c r="M44" i="4"/>
  <c r="L44" i="4"/>
  <c r="K44" i="4"/>
  <c r="J44" i="4"/>
  <c r="I44" i="4"/>
  <c r="H44" i="4"/>
  <c r="G44" i="4"/>
  <c r="F44" i="4"/>
  <c r="E44" i="4"/>
  <c r="D44" i="4"/>
  <c r="W41" i="4"/>
  <c r="V41" i="4"/>
  <c r="U41" i="4"/>
  <c r="T41" i="4"/>
  <c r="W40" i="4"/>
  <c r="V40" i="4"/>
  <c r="U40" i="4"/>
  <c r="T40" i="4"/>
  <c r="W39" i="4"/>
  <c r="V39" i="4"/>
  <c r="U39" i="4"/>
  <c r="T39" i="4"/>
  <c r="W38" i="4"/>
  <c r="V38" i="4"/>
  <c r="U38" i="4"/>
  <c r="T38" i="4"/>
  <c r="W37" i="4"/>
  <c r="V37" i="4"/>
  <c r="U37" i="4"/>
  <c r="T37" i="4"/>
  <c r="W36" i="4"/>
  <c r="V36" i="4"/>
  <c r="V35" i="4" s="1"/>
  <c r="V34" i="4" s="1"/>
  <c r="V33" i="4" s="1"/>
  <c r="V22" i="4" s="1"/>
  <c r="U36" i="4"/>
  <c r="U35" i="4" s="1"/>
  <c r="U34" i="4" s="1"/>
  <c r="U33" i="4" s="1"/>
  <c r="U22" i="4" s="1"/>
  <c r="U20" i="4" s="1"/>
  <c r="U26" i="4" s="1"/>
  <c r="T36" i="4"/>
  <c r="T35" i="4" s="1"/>
  <c r="T34" i="4" s="1"/>
  <c r="T33" i="4" s="1"/>
  <c r="T22" i="4" s="1"/>
  <c r="T20" i="4" s="1"/>
  <c r="T26" i="4" s="1"/>
  <c r="W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W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F33" i="4" s="1"/>
  <c r="F22" i="4" s="1"/>
  <c r="E34" i="4"/>
  <c r="D34" i="4"/>
  <c r="W33" i="4"/>
  <c r="S33" i="4"/>
  <c r="R33" i="4"/>
  <c r="Q33" i="4"/>
  <c r="P33" i="4"/>
  <c r="O33" i="4"/>
  <c r="N33" i="4"/>
  <c r="N22" i="4" s="1"/>
  <c r="N20" i="4" s="1"/>
  <c r="N26" i="4" s="1"/>
  <c r="M33" i="4"/>
  <c r="L33" i="4"/>
  <c r="K33" i="4"/>
  <c r="J33" i="4"/>
  <c r="I33" i="4"/>
  <c r="H33" i="4"/>
  <c r="G33" i="4"/>
  <c r="E33" i="4"/>
  <c r="D33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W22" i="4"/>
  <c r="S22" i="4"/>
  <c r="R22" i="4"/>
  <c r="Q22" i="4"/>
  <c r="P22" i="4"/>
  <c r="O22" i="4"/>
  <c r="M22" i="4"/>
  <c r="L22" i="4"/>
  <c r="K22" i="4"/>
  <c r="J22" i="4"/>
  <c r="I22" i="4"/>
  <c r="H22" i="4"/>
  <c r="G22" i="4"/>
  <c r="E22" i="4"/>
  <c r="D22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S20" i="4"/>
  <c r="S26" i="4" s="1"/>
  <c r="R20" i="4"/>
  <c r="R26" i="4" s="1"/>
  <c r="Q20" i="4"/>
  <c r="Q26" i="4" s="1"/>
  <c r="P20" i="4"/>
  <c r="P26" i="4" s="1"/>
  <c r="O20" i="4"/>
  <c r="O26" i="4" s="1"/>
  <c r="M20" i="4"/>
  <c r="M26" i="4" s="1"/>
  <c r="L20" i="4"/>
  <c r="L26" i="4" s="1"/>
  <c r="K20" i="4"/>
  <c r="K26" i="4" s="1"/>
  <c r="J20" i="4"/>
  <c r="J26" i="4" s="1"/>
  <c r="I20" i="4"/>
  <c r="I26" i="4" s="1"/>
  <c r="H20" i="4"/>
  <c r="H26" i="4" s="1"/>
  <c r="G20" i="4"/>
  <c r="G26" i="4" s="1"/>
  <c r="E20" i="4"/>
  <c r="E26" i="4" s="1"/>
  <c r="D20" i="4"/>
  <c r="D26" i="4" s="1"/>
  <c r="X97" i="3"/>
  <c r="W97" i="3"/>
  <c r="V97" i="3"/>
  <c r="U97" i="3"/>
  <c r="X96" i="3"/>
  <c r="W96" i="3"/>
  <c r="V96" i="3"/>
  <c r="U96" i="3"/>
  <c r="X95" i="3"/>
  <c r="W95" i="3"/>
  <c r="V95" i="3"/>
  <c r="U95" i="3"/>
  <c r="X94" i="3"/>
  <c r="W94" i="3"/>
  <c r="V94" i="3"/>
  <c r="U94" i="3"/>
  <c r="X93" i="3"/>
  <c r="W93" i="3"/>
  <c r="V93" i="3"/>
  <c r="U93" i="3"/>
  <c r="X92" i="3"/>
  <c r="W92" i="3"/>
  <c r="V92" i="3"/>
  <c r="U92" i="3"/>
  <c r="X91" i="3"/>
  <c r="W91" i="3"/>
  <c r="V91" i="3"/>
  <c r="U91" i="3"/>
  <c r="X90" i="3"/>
  <c r="W90" i="3"/>
  <c r="V90" i="3"/>
  <c r="U90" i="3"/>
  <c r="X89" i="3"/>
  <c r="W89" i="3"/>
  <c r="V89" i="3"/>
  <c r="U89" i="3"/>
  <c r="X88" i="3"/>
  <c r="W88" i="3"/>
  <c r="V88" i="3"/>
  <c r="U88" i="3"/>
  <c r="X87" i="3"/>
  <c r="W87" i="3"/>
  <c r="V87" i="3"/>
  <c r="U87" i="3"/>
  <c r="X86" i="3"/>
  <c r="W86" i="3"/>
  <c r="V86" i="3"/>
  <c r="V84" i="3" s="1"/>
  <c r="U86" i="3"/>
  <c r="T86" i="3"/>
  <c r="S86" i="3"/>
  <c r="R86" i="3"/>
  <c r="R84" i="3" s="1"/>
  <c r="R65" i="3" s="1"/>
  <c r="R23" i="3" s="1"/>
  <c r="Q86" i="3"/>
  <c r="P86" i="3"/>
  <c r="O86" i="3"/>
  <c r="N86" i="3"/>
  <c r="N84" i="3" s="1"/>
  <c r="N65" i="3" s="1"/>
  <c r="N23" i="3" s="1"/>
  <c r="M86" i="3"/>
  <c r="L86" i="3"/>
  <c r="K86" i="3"/>
  <c r="J86" i="3"/>
  <c r="J84" i="3" s="1"/>
  <c r="J65" i="3" s="1"/>
  <c r="J23" i="3" s="1"/>
  <c r="I86" i="3"/>
  <c r="H86" i="3"/>
  <c r="G86" i="3"/>
  <c r="F86" i="3"/>
  <c r="F84" i="3" s="1"/>
  <c r="F65" i="3" s="1"/>
  <c r="F23" i="3" s="1"/>
  <c r="E86" i="3"/>
  <c r="D86" i="3"/>
  <c r="X84" i="3"/>
  <c r="W84" i="3"/>
  <c r="U84" i="3"/>
  <c r="T84" i="3"/>
  <c r="S84" i="3"/>
  <c r="Q84" i="3"/>
  <c r="P84" i="3"/>
  <c r="O84" i="3"/>
  <c r="M84" i="3"/>
  <c r="L84" i="3"/>
  <c r="K84" i="3"/>
  <c r="I84" i="3"/>
  <c r="H84" i="3"/>
  <c r="G84" i="3"/>
  <c r="E84" i="3"/>
  <c r="D84" i="3"/>
  <c r="X83" i="3"/>
  <c r="W83" i="3"/>
  <c r="V83" i="3"/>
  <c r="U83" i="3"/>
  <c r="X82" i="3"/>
  <c r="W82" i="3"/>
  <c r="V82" i="3"/>
  <c r="U82" i="3"/>
  <c r="X81" i="3"/>
  <c r="W81" i="3"/>
  <c r="V81" i="3"/>
  <c r="U81" i="3"/>
  <c r="X80" i="3"/>
  <c r="W80" i="3"/>
  <c r="V80" i="3"/>
  <c r="U80" i="3"/>
  <c r="X79" i="3"/>
  <c r="W79" i="3"/>
  <c r="V79" i="3"/>
  <c r="U79" i="3"/>
  <c r="X78" i="3"/>
  <c r="W78" i="3"/>
  <c r="V78" i="3"/>
  <c r="U78" i="3"/>
  <c r="X77" i="3"/>
  <c r="W77" i="3"/>
  <c r="V77" i="3"/>
  <c r="U77" i="3"/>
  <c r="X76" i="3"/>
  <c r="W76" i="3"/>
  <c r="V76" i="3"/>
  <c r="U76" i="3"/>
  <c r="X75" i="3"/>
  <c r="W75" i="3"/>
  <c r="V75" i="3"/>
  <c r="U75" i="3"/>
  <c r="X74" i="3"/>
  <c r="W74" i="3"/>
  <c r="V74" i="3"/>
  <c r="U74" i="3"/>
  <c r="X73" i="3"/>
  <c r="W73" i="3"/>
  <c r="V73" i="3"/>
  <c r="U73" i="3"/>
  <c r="X72" i="3"/>
  <c r="W72" i="3"/>
  <c r="V72" i="3"/>
  <c r="U72" i="3"/>
  <c r="X71" i="3"/>
  <c r="W71" i="3"/>
  <c r="V71" i="3"/>
  <c r="U71" i="3"/>
  <c r="X70" i="3"/>
  <c r="W70" i="3"/>
  <c r="V70" i="3"/>
  <c r="U70" i="3"/>
  <c r="X69" i="3"/>
  <c r="W69" i="3"/>
  <c r="V69" i="3"/>
  <c r="U69" i="3"/>
  <c r="T69" i="3"/>
  <c r="T65" i="3" s="1"/>
  <c r="T23" i="3" s="1"/>
  <c r="S69" i="3"/>
  <c r="R69" i="3"/>
  <c r="Q69" i="3"/>
  <c r="P69" i="3"/>
  <c r="P65" i="3" s="1"/>
  <c r="P23" i="3" s="1"/>
  <c r="O69" i="3"/>
  <c r="N69" i="3"/>
  <c r="M69" i="3"/>
  <c r="L69" i="3"/>
  <c r="L65" i="3" s="1"/>
  <c r="L23" i="3" s="1"/>
  <c r="K69" i="3"/>
  <c r="J69" i="3"/>
  <c r="I69" i="3"/>
  <c r="H69" i="3"/>
  <c r="H65" i="3" s="1"/>
  <c r="H23" i="3" s="1"/>
  <c r="G69" i="3"/>
  <c r="F69" i="3"/>
  <c r="E69" i="3"/>
  <c r="D69" i="3"/>
  <c r="D65" i="3" s="1"/>
  <c r="D23" i="3" s="1"/>
  <c r="X68" i="3"/>
  <c r="X67" i="3" s="1"/>
  <c r="X65" i="3" s="1"/>
  <c r="X23" i="3" s="1"/>
  <c r="W68" i="3"/>
  <c r="V68" i="3"/>
  <c r="V67" i="3" s="1"/>
  <c r="U68" i="3"/>
  <c r="U67" i="3" s="1"/>
  <c r="U65" i="3" s="1"/>
  <c r="U23" i="3" s="1"/>
  <c r="W67" i="3"/>
  <c r="T67" i="3"/>
  <c r="S67" i="3"/>
  <c r="R67" i="3"/>
  <c r="Q67" i="3"/>
  <c r="Q65" i="3" s="1"/>
  <c r="Q23" i="3" s="1"/>
  <c r="P67" i="3"/>
  <c r="O67" i="3"/>
  <c r="N67" i="3"/>
  <c r="M67" i="3"/>
  <c r="M65" i="3" s="1"/>
  <c r="M23" i="3" s="1"/>
  <c r="L67" i="3"/>
  <c r="K67" i="3"/>
  <c r="J67" i="3"/>
  <c r="I67" i="3"/>
  <c r="I65" i="3" s="1"/>
  <c r="I23" i="3" s="1"/>
  <c r="H67" i="3"/>
  <c r="G67" i="3"/>
  <c r="F67" i="3"/>
  <c r="E67" i="3"/>
  <c r="E65" i="3" s="1"/>
  <c r="E23" i="3" s="1"/>
  <c r="D67" i="3"/>
  <c r="W65" i="3"/>
  <c r="S65" i="3"/>
  <c r="O65" i="3"/>
  <c r="K65" i="3"/>
  <c r="G65" i="3"/>
  <c r="X63" i="3"/>
  <c r="W63" i="3"/>
  <c r="V63" i="3"/>
  <c r="U63" i="3"/>
  <c r="X62" i="3"/>
  <c r="W62" i="3"/>
  <c r="V62" i="3"/>
  <c r="U62" i="3"/>
  <c r="X61" i="3"/>
  <c r="W61" i="3"/>
  <c r="V61" i="3"/>
  <c r="U61" i="3"/>
  <c r="X60" i="3"/>
  <c r="W60" i="3"/>
  <c r="V60" i="3"/>
  <c r="U60" i="3"/>
  <c r="X59" i="3"/>
  <c r="W59" i="3"/>
  <c r="V59" i="3"/>
  <c r="U59" i="3"/>
  <c r="X58" i="3"/>
  <c r="W58" i="3"/>
  <c r="V58" i="3"/>
  <c r="U58" i="3"/>
  <c r="X57" i="3"/>
  <c r="W57" i="3"/>
  <c r="V57" i="3"/>
  <c r="U57" i="3"/>
  <c r="X56" i="3"/>
  <c r="W56" i="3"/>
  <c r="V56" i="3"/>
  <c r="U56" i="3"/>
  <c r="X55" i="3"/>
  <c r="W55" i="3"/>
  <c r="V55" i="3"/>
  <c r="U55" i="3"/>
  <c r="X54" i="3"/>
  <c r="W54" i="3"/>
  <c r="V54" i="3"/>
  <c r="U54" i="3"/>
  <c r="X53" i="3"/>
  <c r="W53" i="3"/>
  <c r="V53" i="3"/>
  <c r="U53" i="3"/>
  <c r="X52" i="3"/>
  <c r="W52" i="3"/>
  <c r="V52" i="3"/>
  <c r="U52" i="3"/>
  <c r="X51" i="3"/>
  <c r="W51" i="3"/>
  <c r="V51" i="3"/>
  <c r="U51" i="3"/>
  <c r="X50" i="3"/>
  <c r="W50" i="3"/>
  <c r="V50" i="3"/>
  <c r="U50" i="3"/>
  <c r="X49" i="3"/>
  <c r="W49" i="3"/>
  <c r="V49" i="3"/>
  <c r="U49" i="3"/>
  <c r="X48" i="3"/>
  <c r="W48" i="3"/>
  <c r="V48" i="3"/>
  <c r="U48" i="3"/>
  <c r="X47" i="3"/>
  <c r="W47" i="3"/>
  <c r="V47" i="3"/>
  <c r="U47" i="3"/>
  <c r="X46" i="3"/>
  <c r="W46" i="3"/>
  <c r="V46" i="3"/>
  <c r="U46" i="3"/>
  <c r="X45" i="3"/>
  <c r="X44" i="3" s="1"/>
  <c r="W45" i="3"/>
  <c r="V45" i="3"/>
  <c r="V44" i="3" s="1"/>
  <c r="U45" i="3"/>
  <c r="W44" i="3"/>
  <c r="U44" i="3"/>
  <c r="T44" i="3"/>
  <c r="S44" i="3"/>
  <c r="R44" i="3"/>
  <c r="Q44" i="3"/>
  <c r="P44" i="3"/>
  <c r="O44" i="3"/>
  <c r="N44" i="3"/>
  <c r="M44" i="3"/>
  <c r="L44" i="3"/>
  <c r="K44" i="3"/>
  <c r="J44" i="3"/>
  <c r="I44" i="3"/>
  <c r="H44" i="3"/>
  <c r="G44" i="3"/>
  <c r="F44" i="3"/>
  <c r="E44" i="3"/>
  <c r="D44" i="3"/>
  <c r="X41" i="3"/>
  <c r="W41" i="3"/>
  <c r="V41" i="3"/>
  <c r="U41" i="3"/>
  <c r="X40" i="3"/>
  <c r="W40" i="3"/>
  <c r="V40" i="3"/>
  <c r="U40" i="3"/>
  <c r="X39" i="3"/>
  <c r="W39" i="3"/>
  <c r="V39" i="3"/>
  <c r="U39" i="3"/>
  <c r="X38" i="3"/>
  <c r="W38" i="3"/>
  <c r="V38" i="3"/>
  <c r="U38" i="3"/>
  <c r="X37" i="3"/>
  <c r="W37" i="3"/>
  <c r="V37" i="3"/>
  <c r="U37" i="3"/>
  <c r="X36" i="3"/>
  <c r="X35" i="3" s="1"/>
  <c r="X34" i="3" s="1"/>
  <c r="W36" i="3"/>
  <c r="V36" i="3"/>
  <c r="V35" i="3" s="1"/>
  <c r="V34" i="3" s="1"/>
  <c r="V33" i="3" s="1"/>
  <c r="V22" i="3" s="1"/>
  <c r="U36" i="3"/>
  <c r="U35" i="3" s="1"/>
  <c r="U34" i="3" s="1"/>
  <c r="U33" i="3" s="1"/>
  <c r="U22" i="3" s="1"/>
  <c r="W35" i="3"/>
  <c r="T35" i="3"/>
  <c r="T34" i="3" s="1"/>
  <c r="T33" i="3" s="1"/>
  <c r="T22" i="3" s="1"/>
  <c r="S35" i="3"/>
  <c r="R35" i="3"/>
  <c r="Q35" i="3"/>
  <c r="P35" i="3"/>
  <c r="P34" i="3" s="1"/>
  <c r="P33" i="3" s="1"/>
  <c r="P22" i="3" s="1"/>
  <c r="O35" i="3"/>
  <c r="N35" i="3"/>
  <c r="M35" i="3"/>
  <c r="L35" i="3"/>
  <c r="L34" i="3" s="1"/>
  <c r="L33" i="3" s="1"/>
  <c r="L22" i="3" s="1"/>
  <c r="K35" i="3"/>
  <c r="J35" i="3"/>
  <c r="I35" i="3"/>
  <c r="H35" i="3"/>
  <c r="H34" i="3" s="1"/>
  <c r="H33" i="3" s="1"/>
  <c r="H22" i="3" s="1"/>
  <c r="G35" i="3"/>
  <c r="F35" i="3"/>
  <c r="E35" i="3"/>
  <c r="D35" i="3"/>
  <c r="D34" i="3" s="1"/>
  <c r="D33" i="3" s="1"/>
  <c r="D22" i="3" s="1"/>
  <c r="W34" i="3"/>
  <c r="S34" i="3"/>
  <c r="R34" i="3"/>
  <c r="Q34" i="3"/>
  <c r="Q33" i="3" s="1"/>
  <c r="Q22" i="3" s="1"/>
  <c r="O34" i="3"/>
  <c r="N34" i="3"/>
  <c r="M34" i="3"/>
  <c r="M33" i="3" s="1"/>
  <c r="M22" i="3" s="1"/>
  <c r="K34" i="3"/>
  <c r="J34" i="3"/>
  <c r="I34" i="3"/>
  <c r="I33" i="3" s="1"/>
  <c r="I22" i="3" s="1"/>
  <c r="G34" i="3"/>
  <c r="F34" i="3"/>
  <c r="E34" i="3"/>
  <c r="E33" i="3" s="1"/>
  <c r="E22" i="3" s="1"/>
  <c r="W33" i="3"/>
  <c r="S33" i="3"/>
  <c r="R33" i="3"/>
  <c r="R22" i="3" s="1"/>
  <c r="O33" i="3"/>
  <c r="N33" i="3"/>
  <c r="N22" i="3" s="1"/>
  <c r="K33" i="3"/>
  <c r="J33" i="3"/>
  <c r="J22" i="3" s="1"/>
  <c r="G33" i="3"/>
  <c r="F33" i="3"/>
  <c r="F22" i="3" s="1"/>
  <c r="X25" i="3"/>
  <c r="W25" i="3"/>
  <c r="V25" i="3"/>
  <c r="U25" i="3"/>
  <c r="T25" i="3"/>
  <c r="S25" i="3"/>
  <c r="R25" i="3"/>
  <c r="Q25" i="3"/>
  <c r="P25" i="3"/>
  <c r="O25" i="3"/>
  <c r="N25" i="3"/>
  <c r="M25" i="3"/>
  <c r="L25" i="3"/>
  <c r="K25" i="3"/>
  <c r="J25" i="3"/>
  <c r="I25" i="3"/>
  <c r="H25" i="3"/>
  <c r="G25" i="3"/>
  <c r="F25" i="3"/>
  <c r="E25" i="3"/>
  <c r="D25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W23" i="3"/>
  <c r="S23" i="3"/>
  <c r="O23" i="3"/>
  <c r="K23" i="3"/>
  <c r="G23" i="3"/>
  <c r="W22" i="3"/>
  <c r="W20" i="3" s="1"/>
  <c r="W26" i="3" s="1"/>
  <c r="S22" i="3"/>
  <c r="S20" i="3" s="1"/>
  <c r="S26" i="3" s="1"/>
  <c r="O22" i="3"/>
  <c r="O20" i="3" s="1"/>
  <c r="O26" i="3" s="1"/>
  <c r="K22" i="3"/>
  <c r="K20" i="3" s="1"/>
  <c r="K26" i="3" s="1"/>
  <c r="G22" i="3"/>
  <c r="G20" i="3" s="1"/>
  <c r="G26" i="3" s="1"/>
  <c r="X21" i="3"/>
  <c r="W21" i="3"/>
  <c r="V21" i="3"/>
  <c r="U21" i="3"/>
  <c r="T21" i="3"/>
  <c r="S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R97" i="2"/>
  <c r="M97" i="2"/>
  <c r="G97" i="2"/>
  <c r="E97" i="2"/>
  <c r="D97" i="2"/>
  <c r="R96" i="2"/>
  <c r="M96" i="2"/>
  <c r="G96" i="2"/>
  <c r="E96" i="2"/>
  <c r="D96" i="2"/>
  <c r="R95" i="2"/>
  <c r="M95" i="2"/>
  <c r="G95" i="2"/>
  <c r="E95" i="2"/>
  <c r="D95" i="2"/>
  <c r="R94" i="2"/>
  <c r="M94" i="2"/>
  <c r="G94" i="2"/>
  <c r="E94" i="2"/>
  <c r="D94" i="2"/>
  <c r="R93" i="2"/>
  <c r="M93" i="2"/>
  <c r="G93" i="2"/>
  <c r="E93" i="2"/>
  <c r="D93" i="2"/>
  <c r="R92" i="2"/>
  <c r="M92" i="2"/>
  <c r="G92" i="2"/>
  <c r="E92" i="2"/>
  <c r="D92" i="2"/>
  <c r="R91" i="2"/>
  <c r="M91" i="2"/>
  <c r="G91" i="2"/>
  <c r="E91" i="2"/>
  <c r="D91" i="2"/>
  <c r="R90" i="2"/>
  <c r="M90" i="2"/>
  <c r="G90" i="2"/>
  <c r="E90" i="2"/>
  <c r="D90" i="2"/>
  <c r="R89" i="2"/>
  <c r="M89" i="2"/>
  <c r="G89" i="2"/>
  <c r="E89" i="2"/>
  <c r="D89" i="2"/>
  <c r="R88" i="2"/>
  <c r="M88" i="2"/>
  <c r="M86" i="2" s="1"/>
  <c r="M84" i="2" s="1"/>
  <c r="G88" i="2"/>
  <c r="E88" i="2"/>
  <c r="D88" i="2"/>
  <c r="R87" i="2"/>
  <c r="R86" i="2" s="1"/>
  <c r="R84" i="2" s="1"/>
  <c r="M87" i="2"/>
  <c r="G87" i="2"/>
  <c r="E87" i="2"/>
  <c r="D87" i="2"/>
  <c r="Q86" i="2"/>
  <c r="P86" i="2"/>
  <c r="P84" i="2" s="1"/>
  <c r="O86" i="2"/>
  <c r="O84" i="2" s="1"/>
  <c r="O65" i="2" s="1"/>
  <c r="O23" i="2" s="1"/>
  <c r="N86" i="2"/>
  <c r="L86" i="2"/>
  <c r="K86" i="2"/>
  <c r="K84" i="2" s="1"/>
  <c r="K65" i="2" s="1"/>
  <c r="K23" i="2" s="1"/>
  <c r="J86" i="2"/>
  <c r="I86" i="2"/>
  <c r="H86" i="2"/>
  <c r="G86" i="2"/>
  <c r="G84" i="2" s="1"/>
  <c r="F86" i="2"/>
  <c r="Q84" i="2"/>
  <c r="N84" i="2"/>
  <c r="L84" i="2"/>
  <c r="J84" i="2"/>
  <c r="I84" i="2"/>
  <c r="H84" i="2"/>
  <c r="F84" i="2"/>
  <c r="R83" i="2"/>
  <c r="M83" i="2"/>
  <c r="G83" i="2"/>
  <c r="E83" i="2"/>
  <c r="D83" i="2"/>
  <c r="R82" i="2"/>
  <c r="M82" i="2"/>
  <c r="G82" i="2"/>
  <c r="E82" i="2"/>
  <c r="D82" i="2"/>
  <c r="R81" i="2"/>
  <c r="M81" i="2"/>
  <c r="G81" i="2"/>
  <c r="E81" i="2"/>
  <c r="D81" i="2"/>
  <c r="R80" i="2"/>
  <c r="M80" i="2"/>
  <c r="G80" i="2"/>
  <c r="E80" i="2"/>
  <c r="D80" i="2"/>
  <c r="R79" i="2"/>
  <c r="M79" i="2"/>
  <c r="G79" i="2"/>
  <c r="E79" i="2"/>
  <c r="D79" i="2"/>
  <c r="R78" i="2"/>
  <c r="M78" i="2"/>
  <c r="G78" i="2"/>
  <c r="E78" i="2"/>
  <c r="D78" i="2"/>
  <c r="R77" i="2"/>
  <c r="M77" i="2"/>
  <c r="G77" i="2"/>
  <c r="E77" i="2"/>
  <c r="D77" i="2"/>
  <c r="R76" i="2"/>
  <c r="M76" i="2"/>
  <c r="G76" i="2"/>
  <c r="E76" i="2"/>
  <c r="D76" i="2"/>
  <c r="R75" i="2"/>
  <c r="M75" i="2"/>
  <c r="G75" i="2"/>
  <c r="E75" i="2"/>
  <c r="D75" i="2"/>
  <c r="R74" i="2"/>
  <c r="M74" i="2"/>
  <c r="G74" i="2"/>
  <c r="E74" i="2"/>
  <c r="D74" i="2"/>
  <c r="R73" i="2"/>
  <c r="M73" i="2"/>
  <c r="G73" i="2"/>
  <c r="E73" i="2"/>
  <c r="D73" i="2"/>
  <c r="R72" i="2"/>
  <c r="M72" i="2"/>
  <c r="G72" i="2"/>
  <c r="E72" i="2"/>
  <c r="D72" i="2"/>
  <c r="R71" i="2"/>
  <c r="M71" i="2"/>
  <c r="M69" i="2" s="1"/>
  <c r="G71" i="2"/>
  <c r="E71" i="2"/>
  <c r="D71" i="2"/>
  <c r="R70" i="2"/>
  <c r="R69" i="2" s="1"/>
  <c r="R65" i="2" s="1"/>
  <c r="R23" i="2" s="1"/>
  <c r="M70" i="2"/>
  <c r="G70" i="2"/>
  <c r="E70" i="2"/>
  <c r="D70" i="2"/>
  <c r="Q69" i="2"/>
  <c r="P69" i="2"/>
  <c r="P65" i="2" s="1"/>
  <c r="P23" i="2" s="1"/>
  <c r="O69" i="2"/>
  <c r="N69" i="2"/>
  <c r="L69" i="2"/>
  <c r="L65" i="2" s="1"/>
  <c r="L23" i="2" s="1"/>
  <c r="K69" i="2"/>
  <c r="J69" i="2"/>
  <c r="I69" i="2"/>
  <c r="H69" i="2"/>
  <c r="H65" i="2" s="1"/>
  <c r="H23" i="2" s="1"/>
  <c r="G69" i="2"/>
  <c r="F69" i="2"/>
  <c r="R68" i="2"/>
  <c r="M68" i="2"/>
  <c r="G68" i="2"/>
  <c r="G67" i="2" s="1"/>
  <c r="G65" i="2" s="1"/>
  <c r="G23" i="2" s="1"/>
  <c r="E68" i="2"/>
  <c r="D68" i="2"/>
  <c r="R67" i="2"/>
  <c r="Q67" i="2"/>
  <c r="Q65" i="2" s="1"/>
  <c r="Q23" i="2" s="1"/>
  <c r="P67" i="2"/>
  <c r="O67" i="2"/>
  <c r="N67" i="2"/>
  <c r="N65" i="2" s="1"/>
  <c r="N23" i="2" s="1"/>
  <c r="M67" i="2"/>
  <c r="L67" i="2"/>
  <c r="K67" i="2"/>
  <c r="J67" i="2"/>
  <c r="I67" i="2"/>
  <c r="I65" i="2" s="1"/>
  <c r="I23" i="2" s="1"/>
  <c r="H67" i="2"/>
  <c r="F67" i="2"/>
  <c r="J65" i="2"/>
  <c r="J23" i="2" s="1"/>
  <c r="F65" i="2"/>
  <c r="F23" i="2" s="1"/>
  <c r="R63" i="2"/>
  <c r="M63" i="2"/>
  <c r="G63" i="2"/>
  <c r="E63" i="2"/>
  <c r="D63" i="2"/>
  <c r="R62" i="2"/>
  <c r="M62" i="2"/>
  <c r="G62" i="2"/>
  <c r="E62" i="2"/>
  <c r="D62" i="2"/>
  <c r="R61" i="2"/>
  <c r="M61" i="2"/>
  <c r="G61" i="2"/>
  <c r="E61" i="2"/>
  <c r="D61" i="2"/>
  <c r="R60" i="2"/>
  <c r="M60" i="2"/>
  <c r="G60" i="2"/>
  <c r="E60" i="2"/>
  <c r="D60" i="2"/>
  <c r="R59" i="2"/>
  <c r="M59" i="2"/>
  <c r="G59" i="2"/>
  <c r="E59" i="2"/>
  <c r="D59" i="2"/>
  <c r="R58" i="2"/>
  <c r="M58" i="2"/>
  <c r="G58" i="2"/>
  <c r="E58" i="2"/>
  <c r="D58" i="2"/>
  <c r="R57" i="2"/>
  <c r="M57" i="2"/>
  <c r="G57" i="2"/>
  <c r="E57" i="2"/>
  <c r="D57" i="2"/>
  <c r="R56" i="2"/>
  <c r="M56" i="2"/>
  <c r="G56" i="2"/>
  <c r="E56" i="2"/>
  <c r="D56" i="2"/>
  <c r="R55" i="2"/>
  <c r="M55" i="2"/>
  <c r="G55" i="2"/>
  <c r="E55" i="2"/>
  <c r="D55" i="2"/>
  <c r="R54" i="2"/>
  <c r="M54" i="2"/>
  <c r="G54" i="2"/>
  <c r="E54" i="2"/>
  <c r="D54" i="2"/>
  <c r="R53" i="2"/>
  <c r="M53" i="2"/>
  <c r="G53" i="2"/>
  <c r="E53" i="2"/>
  <c r="D53" i="2"/>
  <c r="R52" i="2"/>
  <c r="M52" i="2"/>
  <c r="G52" i="2"/>
  <c r="E52" i="2"/>
  <c r="D52" i="2"/>
  <c r="R51" i="2"/>
  <c r="M51" i="2"/>
  <c r="G51" i="2"/>
  <c r="E51" i="2"/>
  <c r="D51" i="2"/>
  <c r="R50" i="2"/>
  <c r="M50" i="2"/>
  <c r="G50" i="2"/>
  <c r="E50" i="2"/>
  <c r="D50" i="2"/>
  <c r="R49" i="2"/>
  <c r="M49" i="2"/>
  <c r="G49" i="2"/>
  <c r="E49" i="2"/>
  <c r="D49" i="2"/>
  <c r="R48" i="2"/>
  <c r="M48" i="2"/>
  <c r="G48" i="2"/>
  <c r="E48" i="2"/>
  <c r="D48" i="2"/>
  <c r="R47" i="2"/>
  <c r="M47" i="2"/>
  <c r="G47" i="2"/>
  <c r="E47" i="2"/>
  <c r="D47" i="2"/>
  <c r="R46" i="2"/>
  <c r="M46" i="2"/>
  <c r="G46" i="2"/>
  <c r="E46" i="2"/>
  <c r="D46" i="2"/>
  <c r="R45" i="2"/>
  <c r="M45" i="2"/>
  <c r="M44" i="2" s="1"/>
  <c r="G45" i="2"/>
  <c r="E45" i="2"/>
  <c r="D45" i="2"/>
  <c r="R44" i="2"/>
  <c r="Q44" i="2"/>
  <c r="P44" i="2"/>
  <c r="O44" i="2"/>
  <c r="N44" i="2"/>
  <c r="L44" i="2"/>
  <c r="K44" i="2"/>
  <c r="J44" i="2"/>
  <c r="I44" i="2"/>
  <c r="H44" i="2"/>
  <c r="G44" i="2"/>
  <c r="F44" i="2"/>
  <c r="R41" i="2"/>
  <c r="M41" i="2"/>
  <c r="G41" i="2"/>
  <c r="E41" i="2"/>
  <c r="D41" i="2"/>
  <c r="R40" i="2"/>
  <c r="M40" i="2"/>
  <c r="G40" i="2"/>
  <c r="E40" i="2"/>
  <c r="D40" i="2"/>
  <c r="R39" i="2"/>
  <c r="R35" i="2" s="1"/>
  <c r="R34" i="2" s="1"/>
  <c r="R33" i="2" s="1"/>
  <c r="R22" i="2" s="1"/>
  <c r="R20" i="2" s="1"/>
  <c r="R26" i="2" s="1"/>
  <c r="M39" i="2"/>
  <c r="G39" i="2"/>
  <c r="E39" i="2"/>
  <c r="D39" i="2"/>
  <c r="R38" i="2"/>
  <c r="M38" i="2"/>
  <c r="G38" i="2"/>
  <c r="E38" i="2"/>
  <c r="D38" i="2"/>
  <c r="R37" i="2"/>
  <c r="M37" i="2"/>
  <c r="G37" i="2"/>
  <c r="E37" i="2"/>
  <c r="D37" i="2"/>
  <c r="R36" i="2"/>
  <c r="M36" i="2"/>
  <c r="G36" i="2"/>
  <c r="G35" i="2" s="1"/>
  <c r="G34" i="2" s="1"/>
  <c r="G33" i="2" s="1"/>
  <c r="G22" i="2" s="1"/>
  <c r="E36" i="2"/>
  <c r="D36" i="2"/>
  <c r="Q35" i="2"/>
  <c r="Q34" i="2" s="1"/>
  <c r="Q33" i="2" s="1"/>
  <c r="Q22" i="2" s="1"/>
  <c r="P35" i="2"/>
  <c r="O35" i="2"/>
  <c r="N35" i="2"/>
  <c r="M35" i="2"/>
  <c r="M34" i="2" s="1"/>
  <c r="M33" i="2" s="1"/>
  <c r="M22" i="2" s="1"/>
  <c r="L35" i="2"/>
  <c r="K35" i="2"/>
  <c r="J35" i="2"/>
  <c r="I35" i="2"/>
  <c r="I34" i="2" s="1"/>
  <c r="I33" i="2" s="1"/>
  <c r="I22" i="2" s="1"/>
  <c r="H35" i="2"/>
  <c r="F35" i="2"/>
  <c r="P34" i="2"/>
  <c r="O34" i="2"/>
  <c r="N34" i="2"/>
  <c r="N33" i="2" s="1"/>
  <c r="N22" i="2" s="1"/>
  <c r="N20" i="2" s="1"/>
  <c r="N26" i="2" s="1"/>
  <c r="L34" i="2"/>
  <c r="K34" i="2"/>
  <c r="J34" i="2"/>
  <c r="J33" i="2" s="1"/>
  <c r="J22" i="2" s="1"/>
  <c r="J20" i="2" s="1"/>
  <c r="J26" i="2" s="1"/>
  <c r="H34" i="2"/>
  <c r="F34" i="2"/>
  <c r="F33" i="2" s="1"/>
  <c r="F22" i="2" s="1"/>
  <c r="F20" i="2" s="1"/>
  <c r="F26" i="2" s="1"/>
  <c r="P33" i="2"/>
  <c r="O33" i="2"/>
  <c r="O22" i="2" s="1"/>
  <c r="O20" i="2" s="1"/>
  <c r="O26" i="2" s="1"/>
  <c r="L33" i="2"/>
  <c r="K33" i="2"/>
  <c r="K22" i="2" s="1"/>
  <c r="K20" i="2" s="1"/>
  <c r="K26" i="2" s="1"/>
  <c r="H33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P22" i="2"/>
  <c r="P20" i="2" s="1"/>
  <c r="P26" i="2" s="1"/>
  <c r="L22" i="2"/>
  <c r="L20" i="2" s="1"/>
  <c r="L26" i="2" s="1"/>
  <c r="H22" i="2"/>
  <c r="H20" i="2" s="1"/>
  <c r="H26" i="2" s="1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AI97" i="1"/>
  <c r="AH97" i="1"/>
  <c r="AE97" i="1" s="1"/>
  <c r="Z97" i="1"/>
  <c r="U97" i="1"/>
  <c r="P97" i="1"/>
  <c r="K97" i="1"/>
  <c r="AI96" i="1"/>
  <c r="AE96" i="1" s="1"/>
  <c r="AH96" i="1"/>
  <c r="Z96" i="1"/>
  <c r="U96" i="1"/>
  <c r="P96" i="1"/>
  <c r="K96" i="1"/>
  <c r="AI95" i="1"/>
  <c r="AH95" i="1"/>
  <c r="AE95" i="1" s="1"/>
  <c r="Z95" i="1"/>
  <c r="U95" i="1"/>
  <c r="P95" i="1"/>
  <c r="K95" i="1"/>
  <c r="AI94" i="1"/>
  <c r="AH94" i="1"/>
  <c r="AE94" i="1"/>
  <c r="Z94" i="1"/>
  <c r="U94" i="1"/>
  <c r="P94" i="1"/>
  <c r="K94" i="1"/>
  <c r="AI93" i="1"/>
  <c r="AH93" i="1"/>
  <c r="AE93" i="1" s="1"/>
  <c r="Z93" i="1"/>
  <c r="U93" i="1"/>
  <c r="P93" i="1"/>
  <c r="K93" i="1"/>
  <c r="AI92" i="1"/>
  <c r="AE92" i="1" s="1"/>
  <c r="AH92" i="1"/>
  <c r="Z92" i="1"/>
  <c r="U92" i="1"/>
  <c r="U86" i="1" s="1"/>
  <c r="U84" i="1" s="1"/>
  <c r="P92" i="1"/>
  <c r="K92" i="1"/>
  <c r="AI91" i="1"/>
  <c r="AH91" i="1"/>
  <c r="AE91" i="1" s="1"/>
  <c r="Z91" i="1"/>
  <c r="U91" i="1"/>
  <c r="P91" i="1"/>
  <c r="K91" i="1"/>
  <c r="AI90" i="1"/>
  <c r="AE90" i="1" s="1"/>
  <c r="AH90" i="1"/>
  <c r="Z90" i="1"/>
  <c r="U90" i="1"/>
  <c r="P90" i="1"/>
  <c r="K90" i="1"/>
  <c r="K86" i="1" s="1"/>
  <c r="K84" i="1" s="1"/>
  <c r="AI89" i="1"/>
  <c r="AH89" i="1"/>
  <c r="AE89" i="1" s="1"/>
  <c r="Z89" i="1"/>
  <c r="U89" i="1"/>
  <c r="P89" i="1"/>
  <c r="K89" i="1"/>
  <c r="AI88" i="1"/>
  <c r="AE88" i="1" s="1"/>
  <c r="AH88" i="1"/>
  <c r="Z88" i="1"/>
  <c r="U88" i="1"/>
  <c r="P88" i="1"/>
  <c r="K88" i="1"/>
  <c r="AI87" i="1"/>
  <c r="AH87" i="1"/>
  <c r="AE87" i="1" s="1"/>
  <c r="Z87" i="1"/>
  <c r="Z86" i="1" s="1"/>
  <c r="Z84" i="1" s="1"/>
  <c r="U87" i="1"/>
  <c r="P87" i="1"/>
  <c r="P86" i="1" s="1"/>
  <c r="P84" i="1" s="1"/>
  <c r="K87" i="1"/>
  <c r="AG86" i="1"/>
  <c r="AG84" i="1" s="1"/>
  <c r="AF86" i="1"/>
  <c r="AD86" i="1"/>
  <c r="AC86" i="1"/>
  <c r="AC84" i="1" s="1"/>
  <c r="AB86" i="1"/>
  <c r="AA86" i="1"/>
  <c r="Y86" i="1"/>
  <c r="Y84" i="1" s="1"/>
  <c r="X86" i="1"/>
  <c r="W86" i="1"/>
  <c r="W84" i="1" s="1"/>
  <c r="V86" i="1"/>
  <c r="T86" i="1"/>
  <c r="S86" i="1"/>
  <c r="R86" i="1"/>
  <c r="Q86" i="1"/>
  <c r="Q84" i="1" s="1"/>
  <c r="O86" i="1"/>
  <c r="O84" i="1" s="1"/>
  <c r="N86" i="1"/>
  <c r="M86" i="1"/>
  <c r="M84" i="1" s="1"/>
  <c r="L86" i="1"/>
  <c r="J86" i="1"/>
  <c r="I86" i="1"/>
  <c r="I84" i="1" s="1"/>
  <c r="AF84" i="1"/>
  <c r="AF65" i="1" s="1"/>
  <c r="AF23" i="1" s="1"/>
  <c r="AD84" i="1"/>
  <c r="AB84" i="1"/>
  <c r="AB65" i="1" s="1"/>
  <c r="AB23" i="1" s="1"/>
  <c r="AA84" i="1"/>
  <c r="X84" i="1"/>
  <c r="X65" i="1" s="1"/>
  <c r="X23" i="1" s="1"/>
  <c r="V84" i="1"/>
  <c r="T84" i="1"/>
  <c r="T65" i="1" s="1"/>
  <c r="T23" i="1" s="1"/>
  <c r="S84" i="1"/>
  <c r="R84" i="1"/>
  <c r="N84" i="1"/>
  <c r="L84" i="1"/>
  <c r="L65" i="1" s="1"/>
  <c r="L23" i="1" s="1"/>
  <c r="J84" i="1"/>
  <c r="AI83" i="1"/>
  <c r="AE83" i="1" s="1"/>
  <c r="AH83" i="1"/>
  <c r="Z83" i="1"/>
  <c r="U83" i="1"/>
  <c r="P83" i="1"/>
  <c r="K83" i="1"/>
  <c r="AI82" i="1"/>
  <c r="AH82" i="1"/>
  <c r="AE82" i="1" s="1"/>
  <c r="Z82" i="1"/>
  <c r="U82" i="1"/>
  <c r="P82" i="1"/>
  <c r="K82" i="1"/>
  <c r="AI81" i="1"/>
  <c r="AH81" i="1"/>
  <c r="AE81" i="1"/>
  <c r="Z81" i="1"/>
  <c r="U81" i="1"/>
  <c r="P81" i="1"/>
  <c r="K81" i="1"/>
  <c r="AI80" i="1"/>
  <c r="AH80" i="1"/>
  <c r="AE80" i="1" s="1"/>
  <c r="Z80" i="1"/>
  <c r="U80" i="1"/>
  <c r="P80" i="1"/>
  <c r="K80" i="1"/>
  <c r="AI79" i="1"/>
  <c r="AE79" i="1" s="1"/>
  <c r="AH79" i="1"/>
  <c r="Z79" i="1"/>
  <c r="U79" i="1"/>
  <c r="P79" i="1"/>
  <c r="K79" i="1"/>
  <c r="AI78" i="1"/>
  <c r="AH78" i="1"/>
  <c r="AE78" i="1" s="1"/>
  <c r="Z78" i="1"/>
  <c r="U78" i="1"/>
  <c r="P78" i="1"/>
  <c r="K78" i="1"/>
  <c r="AI77" i="1"/>
  <c r="AH77" i="1"/>
  <c r="AE77" i="1"/>
  <c r="Z77" i="1"/>
  <c r="U77" i="1"/>
  <c r="P77" i="1"/>
  <c r="K77" i="1"/>
  <c r="AI76" i="1"/>
  <c r="AH76" i="1"/>
  <c r="AE76" i="1" s="1"/>
  <c r="Z76" i="1"/>
  <c r="U76" i="1"/>
  <c r="P76" i="1"/>
  <c r="K76" i="1"/>
  <c r="AI75" i="1"/>
  <c r="AE75" i="1" s="1"/>
  <c r="AH75" i="1"/>
  <c r="Z75" i="1"/>
  <c r="U75" i="1"/>
  <c r="U69" i="1" s="1"/>
  <c r="U65" i="1" s="1"/>
  <c r="U23" i="1" s="1"/>
  <c r="P75" i="1"/>
  <c r="K75" i="1"/>
  <c r="AI74" i="1"/>
  <c r="AH74" i="1"/>
  <c r="AE74" i="1" s="1"/>
  <c r="Z74" i="1"/>
  <c r="U74" i="1"/>
  <c r="P74" i="1"/>
  <c r="K74" i="1"/>
  <c r="AI73" i="1"/>
  <c r="AH73" i="1"/>
  <c r="AE73" i="1"/>
  <c r="Z73" i="1"/>
  <c r="U73" i="1"/>
  <c r="P73" i="1"/>
  <c r="K73" i="1"/>
  <c r="K69" i="1" s="1"/>
  <c r="AI72" i="1"/>
  <c r="AH72" i="1"/>
  <c r="AE72" i="1" s="1"/>
  <c r="Z72" i="1"/>
  <c r="U72" i="1"/>
  <c r="P72" i="1"/>
  <c r="K72" i="1"/>
  <c r="AI71" i="1"/>
  <c r="AE71" i="1" s="1"/>
  <c r="AH71" i="1"/>
  <c r="Z71" i="1"/>
  <c r="U71" i="1"/>
  <c r="P71" i="1"/>
  <c r="K71" i="1"/>
  <c r="AI70" i="1"/>
  <c r="AH70" i="1"/>
  <c r="AE70" i="1" s="1"/>
  <c r="Z70" i="1"/>
  <c r="Z69" i="1" s="1"/>
  <c r="U70" i="1"/>
  <c r="P70" i="1"/>
  <c r="P69" i="1" s="1"/>
  <c r="K70" i="1"/>
  <c r="AG69" i="1"/>
  <c r="AF69" i="1"/>
  <c r="AD69" i="1"/>
  <c r="AC69" i="1"/>
  <c r="AB69" i="1"/>
  <c r="AA69" i="1"/>
  <c r="Y69" i="1"/>
  <c r="X69" i="1"/>
  <c r="W69" i="1"/>
  <c r="V69" i="1"/>
  <c r="T69" i="1"/>
  <c r="S69" i="1"/>
  <c r="R69" i="1"/>
  <c r="Q69" i="1"/>
  <c r="O69" i="1"/>
  <c r="N69" i="1"/>
  <c r="M69" i="1"/>
  <c r="M65" i="1" s="1"/>
  <c r="M23" i="1" s="1"/>
  <c r="L69" i="1"/>
  <c r="J69" i="1"/>
  <c r="I69" i="1"/>
  <c r="AI68" i="1"/>
  <c r="AH68" i="1"/>
  <c r="AH67" i="1" s="1"/>
  <c r="Z68" i="1"/>
  <c r="Z67" i="1" s="1"/>
  <c r="Z65" i="1" s="1"/>
  <c r="Z23" i="1" s="1"/>
  <c r="U68" i="1"/>
  <c r="P68" i="1"/>
  <c r="P67" i="1" s="1"/>
  <c r="K68" i="1"/>
  <c r="AI67" i="1"/>
  <c r="AG67" i="1"/>
  <c r="AG65" i="1" s="1"/>
  <c r="AG23" i="1" s="1"/>
  <c r="AF67" i="1"/>
  <c r="AD67" i="1"/>
  <c r="AC67" i="1"/>
  <c r="AB67" i="1"/>
  <c r="AA67" i="1"/>
  <c r="AA65" i="1" s="1"/>
  <c r="AA23" i="1" s="1"/>
  <c r="Y67" i="1"/>
  <c r="Y65" i="1" s="1"/>
  <c r="Y23" i="1" s="1"/>
  <c r="X67" i="1"/>
  <c r="W67" i="1"/>
  <c r="W65" i="1" s="1"/>
  <c r="W23" i="1" s="1"/>
  <c r="V67" i="1"/>
  <c r="U67" i="1"/>
  <c r="T67" i="1"/>
  <c r="S67" i="1"/>
  <c r="S65" i="1" s="1"/>
  <c r="S23" i="1" s="1"/>
  <c r="R67" i="1"/>
  <c r="Q67" i="1"/>
  <c r="O67" i="1"/>
  <c r="O65" i="1" s="1"/>
  <c r="O23" i="1" s="1"/>
  <c r="N67" i="1"/>
  <c r="M67" i="1"/>
  <c r="L67" i="1"/>
  <c r="K67" i="1"/>
  <c r="K65" i="1" s="1"/>
  <c r="K23" i="1" s="1"/>
  <c r="J67" i="1"/>
  <c r="I67" i="1"/>
  <c r="I65" i="1" s="1"/>
  <c r="I23" i="1" s="1"/>
  <c r="AD65" i="1"/>
  <c r="AD23" i="1" s="1"/>
  <c r="V65" i="1"/>
  <c r="V23" i="1" s="1"/>
  <c r="R65" i="1"/>
  <c r="N65" i="1"/>
  <c r="N23" i="1" s="1"/>
  <c r="J65" i="1"/>
  <c r="AI63" i="1"/>
  <c r="AH63" i="1"/>
  <c r="AE63" i="1"/>
  <c r="Z63" i="1"/>
  <c r="U63" i="1"/>
  <c r="P63" i="1"/>
  <c r="K63" i="1"/>
  <c r="AI62" i="1"/>
  <c r="AH62" i="1"/>
  <c r="AE62" i="1" s="1"/>
  <c r="Z62" i="1"/>
  <c r="U62" i="1"/>
  <c r="P62" i="1"/>
  <c r="K62" i="1"/>
  <c r="AI61" i="1"/>
  <c r="AE61" i="1" s="1"/>
  <c r="AH61" i="1"/>
  <c r="Z61" i="1"/>
  <c r="U61" i="1"/>
  <c r="P61" i="1"/>
  <c r="K61" i="1"/>
  <c r="AI60" i="1"/>
  <c r="AH60" i="1"/>
  <c r="AE60" i="1" s="1"/>
  <c r="Z60" i="1"/>
  <c r="U60" i="1"/>
  <c r="P60" i="1"/>
  <c r="K60" i="1"/>
  <c r="AI59" i="1"/>
  <c r="AH59" i="1"/>
  <c r="AE59" i="1"/>
  <c r="Z59" i="1"/>
  <c r="U59" i="1"/>
  <c r="P59" i="1"/>
  <c r="K59" i="1"/>
  <c r="AI58" i="1"/>
  <c r="AH58" i="1"/>
  <c r="AE58" i="1" s="1"/>
  <c r="Z58" i="1"/>
  <c r="U58" i="1"/>
  <c r="P58" i="1"/>
  <c r="K58" i="1"/>
  <c r="AI57" i="1"/>
  <c r="AE57" i="1" s="1"/>
  <c r="AH57" i="1"/>
  <c r="Z57" i="1"/>
  <c r="U57" i="1"/>
  <c r="P57" i="1"/>
  <c r="K57" i="1"/>
  <c r="AI56" i="1"/>
  <c r="AH56" i="1"/>
  <c r="AE56" i="1" s="1"/>
  <c r="Z56" i="1"/>
  <c r="U56" i="1"/>
  <c r="P56" i="1"/>
  <c r="K56" i="1"/>
  <c r="AI55" i="1"/>
  <c r="AH55" i="1"/>
  <c r="AE55" i="1"/>
  <c r="Z55" i="1"/>
  <c r="U55" i="1"/>
  <c r="P55" i="1"/>
  <c r="K55" i="1"/>
  <c r="AI54" i="1"/>
  <c r="AH54" i="1"/>
  <c r="AE54" i="1" s="1"/>
  <c r="Z54" i="1"/>
  <c r="U54" i="1"/>
  <c r="P54" i="1"/>
  <c r="K54" i="1"/>
  <c r="AI53" i="1"/>
  <c r="AE53" i="1" s="1"/>
  <c r="AH53" i="1"/>
  <c r="Z53" i="1"/>
  <c r="U53" i="1"/>
  <c r="P53" i="1"/>
  <c r="K53" i="1"/>
  <c r="AI52" i="1"/>
  <c r="AH52" i="1"/>
  <c r="AE52" i="1" s="1"/>
  <c r="Z52" i="1"/>
  <c r="U52" i="1"/>
  <c r="P52" i="1"/>
  <c r="K52" i="1"/>
  <c r="AI51" i="1"/>
  <c r="AE51" i="1" s="1"/>
  <c r="AH51" i="1"/>
  <c r="Z51" i="1"/>
  <c r="U51" i="1"/>
  <c r="P51" i="1"/>
  <c r="K51" i="1"/>
  <c r="AI50" i="1"/>
  <c r="AH50" i="1"/>
  <c r="AE50" i="1" s="1"/>
  <c r="Z50" i="1"/>
  <c r="U50" i="1"/>
  <c r="P50" i="1"/>
  <c r="K50" i="1"/>
  <c r="AI49" i="1"/>
  <c r="AE49" i="1" s="1"/>
  <c r="AH49" i="1"/>
  <c r="Z49" i="1"/>
  <c r="U49" i="1"/>
  <c r="P49" i="1"/>
  <c r="K49" i="1"/>
  <c r="AI48" i="1"/>
  <c r="AH48" i="1"/>
  <c r="AE48" i="1" s="1"/>
  <c r="Z48" i="1"/>
  <c r="U48" i="1"/>
  <c r="P48" i="1"/>
  <c r="K48" i="1"/>
  <c r="AI47" i="1"/>
  <c r="AH47" i="1"/>
  <c r="AE47" i="1"/>
  <c r="Z47" i="1"/>
  <c r="U47" i="1"/>
  <c r="P47" i="1"/>
  <c r="K47" i="1"/>
  <c r="AI46" i="1"/>
  <c r="AH46" i="1"/>
  <c r="AE46" i="1" s="1"/>
  <c r="Z46" i="1"/>
  <c r="Z44" i="1" s="1"/>
  <c r="U46" i="1"/>
  <c r="P46" i="1"/>
  <c r="P44" i="1" s="1"/>
  <c r="K46" i="1"/>
  <c r="AI45" i="1"/>
  <c r="AI44" i="1" s="1"/>
  <c r="AH45" i="1"/>
  <c r="Z45" i="1"/>
  <c r="U45" i="1"/>
  <c r="U44" i="1" s="1"/>
  <c r="P45" i="1"/>
  <c r="K45" i="1"/>
  <c r="K44" i="1" s="1"/>
  <c r="AG44" i="1"/>
  <c r="AF44" i="1"/>
  <c r="AD44" i="1"/>
  <c r="AC44" i="1"/>
  <c r="AB44" i="1"/>
  <c r="AA44" i="1"/>
  <c r="Y44" i="1"/>
  <c r="X44" i="1"/>
  <c r="W44" i="1"/>
  <c r="V44" i="1"/>
  <c r="T44" i="1"/>
  <c r="S44" i="1"/>
  <c r="R44" i="1"/>
  <c r="Q44" i="1"/>
  <c r="O44" i="1"/>
  <c r="N44" i="1"/>
  <c r="M44" i="1"/>
  <c r="L44" i="1"/>
  <c r="J44" i="1"/>
  <c r="I44" i="1"/>
  <c r="AI41" i="1"/>
  <c r="AH41" i="1"/>
  <c r="AE41" i="1"/>
  <c r="Z41" i="1"/>
  <c r="U41" i="1"/>
  <c r="P41" i="1"/>
  <c r="K41" i="1"/>
  <c r="AI40" i="1"/>
  <c r="AH40" i="1"/>
  <c r="AE40" i="1" s="1"/>
  <c r="Z40" i="1"/>
  <c r="U40" i="1"/>
  <c r="P40" i="1"/>
  <c r="K40" i="1"/>
  <c r="AI39" i="1"/>
  <c r="AE39" i="1" s="1"/>
  <c r="AH39" i="1"/>
  <c r="Z39" i="1"/>
  <c r="U39" i="1"/>
  <c r="U35" i="1" s="1"/>
  <c r="U34" i="1" s="1"/>
  <c r="U33" i="1" s="1"/>
  <c r="U22" i="1" s="1"/>
  <c r="P39" i="1"/>
  <c r="K39" i="1"/>
  <c r="AI38" i="1"/>
  <c r="AH38" i="1"/>
  <c r="AE38" i="1" s="1"/>
  <c r="Z38" i="1"/>
  <c r="U38" i="1"/>
  <c r="P38" i="1"/>
  <c r="K38" i="1"/>
  <c r="AI37" i="1"/>
  <c r="AH37" i="1"/>
  <c r="AE37" i="1"/>
  <c r="Z37" i="1"/>
  <c r="U37" i="1"/>
  <c r="P37" i="1"/>
  <c r="K37" i="1"/>
  <c r="AI36" i="1"/>
  <c r="AH36" i="1"/>
  <c r="AH35" i="1" s="1"/>
  <c r="AH34" i="1" s="1"/>
  <c r="Z36" i="1"/>
  <c r="Z35" i="1" s="1"/>
  <c r="Z34" i="1" s="1"/>
  <c r="Z33" i="1" s="1"/>
  <c r="Z22" i="1" s="1"/>
  <c r="Z20" i="1" s="1"/>
  <c r="Z26" i="1" s="1"/>
  <c r="U36" i="1"/>
  <c r="P36" i="1"/>
  <c r="P35" i="1" s="1"/>
  <c r="P34" i="1" s="1"/>
  <c r="P33" i="1" s="1"/>
  <c r="P22" i="1" s="1"/>
  <c r="K36" i="1"/>
  <c r="AI35" i="1"/>
  <c r="AI34" i="1" s="1"/>
  <c r="AI33" i="1" s="1"/>
  <c r="AI22" i="1" s="1"/>
  <c r="AG35" i="1"/>
  <c r="AG34" i="1" s="1"/>
  <c r="AG33" i="1" s="1"/>
  <c r="AG22" i="1" s="1"/>
  <c r="AF35" i="1"/>
  <c r="AD35" i="1"/>
  <c r="AC35" i="1"/>
  <c r="AB35" i="1"/>
  <c r="AA35" i="1"/>
  <c r="AA34" i="1" s="1"/>
  <c r="AA33" i="1" s="1"/>
  <c r="AA22" i="1" s="1"/>
  <c r="Y35" i="1"/>
  <c r="Y34" i="1" s="1"/>
  <c r="Y33" i="1" s="1"/>
  <c r="Y22" i="1" s="1"/>
  <c r="X35" i="1"/>
  <c r="W35" i="1"/>
  <c r="W34" i="1" s="1"/>
  <c r="W33" i="1" s="1"/>
  <c r="W22" i="1" s="1"/>
  <c r="V35" i="1"/>
  <c r="T35" i="1"/>
  <c r="S35" i="1"/>
  <c r="S34" i="1" s="1"/>
  <c r="S33" i="1" s="1"/>
  <c r="S22" i="1" s="1"/>
  <c r="R35" i="1"/>
  <c r="Q35" i="1"/>
  <c r="Q34" i="1" s="1"/>
  <c r="Q33" i="1" s="1"/>
  <c r="Q22" i="1" s="1"/>
  <c r="O35" i="1"/>
  <c r="O34" i="1" s="1"/>
  <c r="O33" i="1" s="1"/>
  <c r="O22" i="1" s="1"/>
  <c r="N35" i="1"/>
  <c r="M35" i="1"/>
  <c r="L35" i="1"/>
  <c r="K35" i="1"/>
  <c r="K34" i="1" s="1"/>
  <c r="K33" i="1" s="1"/>
  <c r="K22" i="1" s="1"/>
  <c r="J35" i="1"/>
  <c r="I35" i="1"/>
  <c r="I34" i="1" s="1"/>
  <c r="I33" i="1" s="1"/>
  <c r="I22" i="1" s="1"/>
  <c r="AF34" i="1"/>
  <c r="AD34" i="1"/>
  <c r="AD33" i="1" s="1"/>
  <c r="AD22" i="1" s="1"/>
  <c r="AD20" i="1" s="1"/>
  <c r="AD26" i="1" s="1"/>
  <c r="AC34" i="1"/>
  <c r="AB34" i="1"/>
  <c r="AB33" i="1" s="1"/>
  <c r="AB22" i="1" s="1"/>
  <c r="AB20" i="1" s="1"/>
  <c r="AB26" i="1" s="1"/>
  <c r="X34" i="1"/>
  <c r="V34" i="1"/>
  <c r="V33" i="1" s="1"/>
  <c r="V22" i="1" s="1"/>
  <c r="T34" i="1"/>
  <c r="T33" i="1" s="1"/>
  <c r="T22" i="1" s="1"/>
  <c r="T20" i="1" s="1"/>
  <c r="T26" i="1" s="1"/>
  <c r="R34" i="1"/>
  <c r="R33" i="1" s="1"/>
  <c r="R22" i="1" s="1"/>
  <c r="R20" i="1" s="1"/>
  <c r="R26" i="1" s="1"/>
  <c r="N34" i="1"/>
  <c r="N33" i="1" s="1"/>
  <c r="N22" i="1" s="1"/>
  <c r="N20" i="1" s="1"/>
  <c r="N26" i="1" s="1"/>
  <c r="M34" i="1"/>
  <c r="L34" i="1"/>
  <c r="L33" i="1" s="1"/>
  <c r="L22" i="1" s="1"/>
  <c r="L20" i="1" s="1"/>
  <c r="L26" i="1" s="1"/>
  <c r="J34" i="1"/>
  <c r="J33" i="1" s="1"/>
  <c r="J22" i="1" s="1"/>
  <c r="J20" i="1" s="1"/>
  <c r="J26" i="1" s="1"/>
  <c r="AF33" i="1"/>
  <c r="AC33" i="1"/>
  <c r="AC22" i="1" s="1"/>
  <c r="X33" i="1"/>
  <c r="M33" i="1"/>
  <c r="M22" i="1" s="1"/>
  <c r="M20" i="1" s="1"/>
  <c r="M26" i="1" s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R23" i="1"/>
  <c r="J23" i="1"/>
  <c r="AF22" i="1"/>
  <c r="AF20" i="1" s="1"/>
  <c r="AF26" i="1" s="1"/>
  <c r="X22" i="1"/>
  <c r="X20" i="1" s="1"/>
  <c r="X26" i="1" s="1"/>
  <c r="AI21" i="1"/>
  <c r="AH21" i="1"/>
  <c r="AG21" i="1"/>
  <c r="AG20" i="1" s="1"/>
  <c r="AG26" i="1" s="1"/>
  <c r="AF21" i="1"/>
  <c r="AE21" i="1"/>
  <c r="AD21" i="1"/>
  <c r="AC21" i="1"/>
  <c r="AB21" i="1"/>
  <c r="AA21" i="1"/>
  <c r="AA20" i="1" s="1"/>
  <c r="AA26" i="1" s="1"/>
  <c r="Z21" i="1"/>
  <c r="Y21" i="1"/>
  <c r="Y20" i="1" s="1"/>
  <c r="Y26" i="1" s="1"/>
  <c r="X21" i="1"/>
  <c r="W21" i="1"/>
  <c r="W20" i="1" s="1"/>
  <c r="W26" i="1" s="1"/>
  <c r="V21" i="1"/>
  <c r="U21" i="1"/>
  <c r="T21" i="1"/>
  <c r="S21" i="1"/>
  <c r="S20" i="1" s="1"/>
  <c r="S26" i="1" s="1"/>
  <c r="R21" i="1"/>
  <c r="Q21" i="1"/>
  <c r="P21" i="1"/>
  <c r="O21" i="1"/>
  <c r="O20" i="1" s="1"/>
  <c r="O26" i="1" s="1"/>
  <c r="N21" i="1"/>
  <c r="M21" i="1"/>
  <c r="L21" i="1"/>
  <c r="K21" i="1"/>
  <c r="K20" i="1" s="1"/>
  <c r="K26" i="1" s="1"/>
  <c r="J21" i="1"/>
  <c r="I21" i="1"/>
  <c r="I20" i="1" s="1"/>
  <c r="I26" i="1" s="1"/>
  <c r="N36" i="8" l="1"/>
  <c r="N47" i="8"/>
  <c r="N53" i="8"/>
  <c r="N54" i="8"/>
  <c r="N55" i="8"/>
  <c r="E65" i="8"/>
  <c r="E23" i="8" s="1"/>
  <c r="O87" i="8"/>
  <c r="O88" i="8"/>
  <c r="O89" i="8"/>
  <c r="O90" i="8"/>
  <c r="O91" i="8"/>
  <c r="O92" i="8"/>
  <c r="O93" i="8"/>
  <c r="O94" i="8"/>
  <c r="O95" i="8"/>
  <c r="O96" i="8"/>
  <c r="O97" i="8"/>
  <c r="E33" i="8"/>
  <c r="E22" i="8" s="1"/>
  <c r="E20" i="8" s="1"/>
  <c r="E26" i="8" s="1"/>
  <c r="N48" i="8"/>
  <c r="N49" i="8"/>
  <c r="N56" i="8"/>
  <c r="N57" i="8"/>
  <c r="N63" i="8"/>
  <c r="O45" i="8"/>
  <c r="O46" i="8"/>
  <c r="O47" i="8"/>
  <c r="M65" i="8"/>
  <c r="M23" i="8" s="1"/>
  <c r="G86" i="8"/>
  <c r="G84" i="8" s="1"/>
  <c r="K44" i="8"/>
  <c r="K33" i="8" s="1"/>
  <c r="K22" i="8" s="1"/>
  <c r="N37" i="8"/>
  <c r="N38" i="8"/>
  <c r="N40" i="8"/>
  <c r="N70" i="8"/>
  <c r="N71" i="8"/>
  <c r="C21" i="9"/>
  <c r="C20" i="9" s="1"/>
  <c r="G21" i="9"/>
  <c r="G20" i="9" s="1"/>
  <c r="N45" i="8"/>
  <c r="N46" i="8"/>
  <c r="N44" i="8" s="1"/>
  <c r="K69" i="8"/>
  <c r="K65" i="8" s="1"/>
  <c r="K23" i="8" s="1"/>
  <c r="N87" i="8"/>
  <c r="N88" i="8"/>
  <c r="N89" i="8"/>
  <c r="N90" i="8"/>
  <c r="N91" i="8"/>
  <c r="N92" i="8"/>
  <c r="N93" i="8"/>
  <c r="N94" i="8"/>
  <c r="N95" i="8"/>
  <c r="N96" i="8"/>
  <c r="N97" i="8"/>
  <c r="N50" i="8"/>
  <c r="N51" i="8"/>
  <c r="N52" i="8"/>
  <c r="N58" i="8"/>
  <c r="N59" i="8"/>
  <c r="N60" i="8"/>
  <c r="N61" i="8"/>
  <c r="N62" i="8"/>
  <c r="L69" i="8"/>
  <c r="L65" i="8" s="1"/>
  <c r="L23" i="8" s="1"/>
  <c r="O36" i="8"/>
  <c r="O37" i="8"/>
  <c r="O38" i="8"/>
  <c r="N39" i="8"/>
  <c r="O48" i="8"/>
  <c r="O49" i="8"/>
  <c r="O50" i="8"/>
  <c r="O51" i="8"/>
  <c r="O52" i="8"/>
  <c r="O53" i="8"/>
  <c r="O54" i="8"/>
  <c r="O56" i="8"/>
  <c r="O57" i="8"/>
  <c r="O58" i="8"/>
  <c r="O59" i="8"/>
  <c r="O60" i="8"/>
  <c r="O61" i="8"/>
  <c r="O62" i="8"/>
  <c r="O63" i="8"/>
  <c r="I65" i="8"/>
  <c r="I23" i="8" s="1"/>
  <c r="H86" i="8"/>
  <c r="H84" i="8" s="1"/>
  <c r="H65" i="8" s="1"/>
  <c r="H23" i="8" s="1"/>
  <c r="H20" i="8" s="1"/>
  <c r="H26" i="8" s="1"/>
  <c r="O39" i="8"/>
  <c r="O40" i="8"/>
  <c r="N41" i="8"/>
  <c r="N72" i="8"/>
  <c r="N73" i="8"/>
  <c r="N74" i="8"/>
  <c r="N75" i="8"/>
  <c r="N76" i="8"/>
  <c r="N77" i="8"/>
  <c r="N78" i="8"/>
  <c r="N79" i="8"/>
  <c r="N80" i="8"/>
  <c r="N81" i="8"/>
  <c r="N82" i="8"/>
  <c r="N83" i="8"/>
  <c r="I35" i="8"/>
  <c r="I34" i="8" s="1"/>
  <c r="I33" i="8" s="1"/>
  <c r="I22" i="8" s="1"/>
  <c r="H35" i="8"/>
  <c r="H34" i="8" s="1"/>
  <c r="H33" i="8" s="1"/>
  <c r="H22" i="8" s="1"/>
  <c r="O41" i="8"/>
  <c r="J44" i="8"/>
  <c r="O55" i="8"/>
  <c r="O70" i="8"/>
  <c r="O71" i="8"/>
  <c r="O72" i="8"/>
  <c r="O73" i="8"/>
  <c r="O74" i="8"/>
  <c r="O75" i="8"/>
  <c r="O76" i="8"/>
  <c r="O77" i="8"/>
  <c r="O78" i="8"/>
  <c r="O79" i="8"/>
  <c r="O80" i="8"/>
  <c r="O81" i="8"/>
  <c r="O82" i="8"/>
  <c r="O83" i="8"/>
  <c r="J35" i="8"/>
  <c r="J34" i="8" s="1"/>
  <c r="J33" i="8" s="1"/>
  <c r="J22" i="8" s="1"/>
  <c r="K86" i="8"/>
  <c r="K84" i="8" s="1"/>
  <c r="L35" i="8"/>
  <c r="L34" i="8" s="1"/>
  <c r="L33" i="8" s="1"/>
  <c r="L22" i="8" s="1"/>
  <c r="M44" i="8"/>
  <c r="M33" i="8" s="1"/>
  <c r="M22" i="8" s="1"/>
  <c r="M20" i="8" s="1"/>
  <c r="M26" i="8" s="1"/>
  <c r="N68" i="8"/>
  <c r="N67" i="8" s="1"/>
  <c r="J65" i="8"/>
  <c r="J23" i="8" s="1"/>
  <c r="G65" i="8"/>
  <c r="G23" i="8" s="1"/>
  <c r="D20" i="8"/>
  <c r="D26" i="8" s="1"/>
  <c r="F35" i="8"/>
  <c r="F34" i="8" s="1"/>
  <c r="F44" i="8"/>
  <c r="F86" i="8"/>
  <c r="F84" i="8" s="1"/>
  <c r="G35" i="8"/>
  <c r="G34" i="8" s="1"/>
  <c r="G44" i="8"/>
  <c r="O68" i="8"/>
  <c r="O67" i="8" s="1"/>
  <c r="F69" i="8"/>
  <c r="K69" i="6"/>
  <c r="G69" i="6"/>
  <c r="G65" i="6" s="1"/>
  <c r="G23" i="6" s="1"/>
  <c r="E35" i="6"/>
  <c r="E34" i="6" s="1"/>
  <c r="E33" i="6" s="1"/>
  <c r="E22" i="6" s="1"/>
  <c r="E20" i="6" s="1"/>
  <c r="E26" i="6" s="1"/>
  <c r="H33" i="6"/>
  <c r="H22" i="6" s="1"/>
  <c r="F20" i="6"/>
  <c r="F26" i="6" s="1"/>
  <c r="H65" i="6"/>
  <c r="H23" i="6" s="1"/>
  <c r="H20" i="6" s="1"/>
  <c r="H26" i="6" s="1"/>
  <c r="K20" i="6"/>
  <c r="K26" i="6" s="1"/>
  <c r="I65" i="6"/>
  <c r="I23" i="6" s="1"/>
  <c r="I20" i="6" s="1"/>
  <c r="I26" i="6" s="1"/>
  <c r="K65" i="6"/>
  <c r="K23" i="6" s="1"/>
  <c r="G20" i="6"/>
  <c r="G26" i="6" s="1"/>
  <c r="V20" i="4"/>
  <c r="V26" i="4" s="1"/>
  <c r="W65" i="4"/>
  <c r="W23" i="4" s="1"/>
  <c r="W20" i="4" s="1"/>
  <c r="W26" i="4" s="1"/>
  <c r="F20" i="4"/>
  <c r="F26" i="4" s="1"/>
  <c r="R20" i="3"/>
  <c r="R26" i="3" s="1"/>
  <c r="D20" i="3"/>
  <c r="D26" i="3" s="1"/>
  <c r="L20" i="3"/>
  <c r="L26" i="3" s="1"/>
  <c r="T20" i="3"/>
  <c r="T26" i="3" s="1"/>
  <c r="M20" i="3"/>
  <c r="M26" i="3" s="1"/>
  <c r="V65" i="3"/>
  <c r="V23" i="3" s="1"/>
  <c r="V20" i="3" s="1"/>
  <c r="V26" i="3" s="1"/>
  <c r="F20" i="3"/>
  <c r="F26" i="3" s="1"/>
  <c r="U20" i="3"/>
  <c r="U26" i="3" s="1"/>
  <c r="E20" i="3"/>
  <c r="E26" i="3" s="1"/>
  <c r="J20" i="3"/>
  <c r="J26" i="3" s="1"/>
  <c r="Q20" i="3"/>
  <c r="Q26" i="3" s="1"/>
  <c r="H20" i="3"/>
  <c r="H26" i="3" s="1"/>
  <c r="P20" i="3"/>
  <c r="P26" i="3" s="1"/>
  <c r="X20" i="3"/>
  <c r="X26" i="3" s="1"/>
  <c r="X33" i="3"/>
  <c r="X22" i="3" s="1"/>
  <c r="N20" i="3"/>
  <c r="N26" i="3" s="1"/>
  <c r="I20" i="3"/>
  <c r="I26" i="3" s="1"/>
  <c r="M20" i="2"/>
  <c r="M26" i="2" s="1"/>
  <c r="I20" i="2"/>
  <c r="I26" i="2" s="1"/>
  <c r="Q20" i="2"/>
  <c r="Q26" i="2" s="1"/>
  <c r="M65" i="2"/>
  <c r="M23" i="2" s="1"/>
  <c r="G20" i="2"/>
  <c r="G26" i="2" s="1"/>
  <c r="P20" i="1"/>
  <c r="P26" i="1" s="1"/>
  <c r="AE86" i="1"/>
  <c r="AE84" i="1" s="1"/>
  <c r="AC65" i="1"/>
  <c r="AC23" i="1" s="1"/>
  <c r="AC20" i="1" s="1"/>
  <c r="AC26" i="1" s="1"/>
  <c r="AE69" i="1"/>
  <c r="V20" i="1"/>
  <c r="V26" i="1" s="1"/>
  <c r="AH33" i="1"/>
  <c r="AH22" i="1" s="1"/>
  <c r="Q65" i="1"/>
  <c r="Q23" i="1" s="1"/>
  <c r="Q20" i="1" s="1"/>
  <c r="Q26" i="1" s="1"/>
  <c r="U20" i="1"/>
  <c r="U26" i="1" s="1"/>
  <c r="P65" i="1"/>
  <c r="P23" i="1" s="1"/>
  <c r="AH69" i="1"/>
  <c r="AH65" i="1" s="1"/>
  <c r="AH23" i="1" s="1"/>
  <c r="AH86" i="1"/>
  <c r="AH84" i="1" s="1"/>
  <c r="AE45" i="1"/>
  <c r="AE44" i="1" s="1"/>
  <c r="AI69" i="1"/>
  <c r="AI86" i="1"/>
  <c r="AI84" i="1" s="1"/>
  <c r="AI65" i="1" s="1"/>
  <c r="AI23" i="1" s="1"/>
  <c r="AI20" i="1" s="1"/>
  <c r="AI26" i="1" s="1"/>
  <c r="AH44" i="1"/>
  <c r="AE36" i="1"/>
  <c r="AE35" i="1" s="1"/>
  <c r="AE34" i="1" s="1"/>
  <c r="AE68" i="1"/>
  <c r="AE67" i="1" s="1"/>
  <c r="AE65" i="1" s="1"/>
  <c r="AE23" i="1" s="1"/>
  <c r="J20" i="8" l="1"/>
  <c r="J26" i="8" s="1"/>
  <c r="I20" i="8"/>
  <c r="I26" i="8" s="1"/>
  <c r="O86" i="8"/>
  <c r="O84" i="8" s="1"/>
  <c r="O44" i="8"/>
  <c r="N35" i="8"/>
  <c r="N34" i="8" s="1"/>
  <c r="K20" i="8"/>
  <c r="K26" i="8" s="1"/>
  <c r="L20" i="8"/>
  <c r="L26" i="8" s="1"/>
  <c r="N69" i="8"/>
  <c r="O69" i="8"/>
  <c r="O65" i="8" s="1"/>
  <c r="O23" i="8" s="1"/>
  <c r="N86" i="8"/>
  <c r="N84" i="8" s="1"/>
  <c r="F65" i="8"/>
  <c r="F23" i="8" s="1"/>
  <c r="O35" i="8"/>
  <c r="O34" i="8" s="1"/>
  <c r="O33" i="8" s="1"/>
  <c r="O22" i="8" s="1"/>
  <c r="N33" i="8"/>
  <c r="N22" i="8" s="1"/>
  <c r="F33" i="8"/>
  <c r="F22" i="8" s="1"/>
  <c r="G33" i="8"/>
  <c r="G22" i="8" s="1"/>
  <c r="G20" i="8" s="1"/>
  <c r="G26" i="8" s="1"/>
  <c r="AE33" i="1"/>
  <c r="AE22" i="1" s="1"/>
  <c r="AE20" i="1" s="1"/>
  <c r="AE26" i="1" s="1"/>
  <c r="AH20" i="1"/>
  <c r="AH26" i="1" s="1"/>
  <c r="F20" i="8" l="1"/>
  <c r="F26" i="8" s="1"/>
  <c r="N65" i="8"/>
  <c r="N23" i="8" s="1"/>
  <c r="N20" i="8" s="1"/>
  <c r="N26" i="8" s="1"/>
  <c r="O20" i="8"/>
  <c r="O26" i="8" s="1"/>
</calcChain>
</file>

<file path=xl/sharedStrings.xml><?xml version="1.0" encoding="utf-8"?>
<sst xmlns="http://schemas.openxmlformats.org/spreadsheetml/2006/main" count="10580" uniqueCount="450">
  <si>
    <t>Перечни инвестиционных проектов</t>
  </si>
  <si>
    <t>Раздел 1. План финансирования капитальных вложений</t>
  </si>
  <si>
    <t>по инвестиционным проектам</t>
  </si>
  <si>
    <t>АО "Петербургская сбытовая компания"</t>
  </si>
  <si>
    <t>полное наименование субъекта электроэнергетики</t>
  </si>
  <si>
    <t>Номер группы инвестиционных проектов</t>
  </si>
  <si>
    <t>Наименование инвестиционного проекта (наименование группы инвестиционных проектов)</t>
  </si>
  <si>
    <t>Идентификатор инвестиционного проекта</t>
  </si>
  <si>
    <t>Год начала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</si>
  <si>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</si>
  <si>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</si>
  <si>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Оценка полной стоимости инвестиционного проекта в прогнозных ценах соответствующих лет, млн рублей (с НДС)</t>
  </si>
  <si>
    <t>Остаток финансирования капитальных вложений в прогнозных ценах соответствующих лет, млн рублей (с НДС)</t>
  </si>
  <si>
    <t>Финансирование капитальных вложений в прогнозных ценах соответствующих лет, млн рублей (с НДС)</t>
  </si>
  <si>
    <t>План</t>
  </si>
  <si>
    <t xml:space="preserve">Утвержденный план 2025 года </t>
  </si>
  <si>
    <t xml:space="preserve">Утвержденный план 2026 года </t>
  </si>
  <si>
    <t xml:space="preserve">Утвержденный план 2027 года </t>
  </si>
  <si>
    <t xml:space="preserve">Утвержденный план 2028 года </t>
  </si>
  <si>
    <t>Итого (Утвержденный план)</t>
  </si>
  <si>
    <t>в базисном уровне цен, млн рублей (с НДС)</t>
  </si>
  <si>
    <t>в ценах, сложившихся со времени составления сметной документации, млн. рублей (с НДС)</t>
  </si>
  <si>
    <t>месяц и год составления сметной документации</t>
  </si>
  <si>
    <t>План на 01.01.2025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</si>
  <si>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</si>
  <si>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</si>
  <si>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</si>
  <si>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</si>
  <si>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</si>
  <si>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</si>
  <si>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</si>
  <si>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</si>
  <si>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</si>
  <si>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</si>
  <si>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</si>
  <si>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</si>
  <si>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</si>
  <si>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</si>
  <si>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</si>
  <si>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</si>
  <si>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</si>
  <si>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</si>
  <si>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</si>
  <si>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</si>
  <si>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</si>
  <si>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</si>
  <si>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</si>
  <si>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</si>
  <si>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</si>
  <si>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12</t>
  </si>
  <si>
    <t>13</t>
  </si>
  <si>
    <t>14</t>
  </si>
  <si>
    <t>15</t>
  </si>
  <si>
    <t>16</t>
  </si>
  <si>
    <t>ВСЕГО по инвестиционной программе, в том числе:</t>
  </si>
  <si>
    <t>Г</t>
  </si>
  <si>
    <t>нд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</si>
  <si>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</si>
  <si>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</si>
  <si>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</si>
  <si>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</si>
  <si>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</si>
  <si>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</si>
  <si>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</si>
  <si>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</si>
  <si>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</si>
  <si>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</si>
  <si>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Ленинградская область</t>
  </si>
  <si>
    <t>1.1</t>
  </si>
  <si>
    <t>Реконструкция, всего, в том числе:</t>
  </si>
  <si>
    <t>1.1.1</t>
  </si>
  <si>
    <t>Реконструкция зданий (сооружений), всего, в том числе:</t>
  </si>
  <si>
    <t>1.1.1.1</t>
  </si>
  <si>
    <t>Реконструкция систем инженерно-технического обеспечения зданий (сооружений), всего, в том числе:</t>
  </si>
  <si>
    <t>1.1.1.2</t>
  </si>
  <si>
    <t>Реконструкция прочих объектов основных средств, всего, в том числе:</t>
  </si>
  <si>
    <t>1.1.2</t>
  </si>
  <si>
    <t>Реконструкция линий связи и телекоммуникационных систем, всего, в том числе:</t>
  </si>
  <si>
    <t>1.1.3</t>
  </si>
  <si>
    <t>Реконструкция информационно-вычислительных систем, всего, в том числе:</t>
  </si>
  <si>
    <t>1.2</t>
  </si>
  <si>
    <t>Модернизация, техническое перевооружение, модификация, всего, в том числе:</t>
  </si>
  <si>
    <t>1.2.1</t>
  </si>
  <si>
    <t>Модернизация, техническое перевооружение зданий (сооружений),
всего, в том числе: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</si>
  <si>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</si>
  <si>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</si>
  <si>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Оснащение потребителей электрической энергии в многоквартирных домах Ленинградской области интеллектуальными приборами учёта в 2024 году  14 840 шт.; в 2025 году - 22 161 шт.; в 2026 году - 15 947 шт.; в 2027 году 17 818 шт.</t>
  </si>
  <si>
    <t>K_15.01.0199</t>
  </si>
  <si>
    <t>Модернизация инженерно-технических систем охраны в клиентском офисе по адресу: Ленинградская область, г. Кировск, ул. Энергетиков, д.6.; объект ОС 3 шт.</t>
  </si>
  <si>
    <t>O_15.01.0441</t>
  </si>
  <si>
    <t>Модернизация инженерно-технических систем охраны в клиентском офисе по адресу: Ленинградская область, г. Тосно, ул. Энергетиков, д.7.; объект ОС 3 шт.</t>
  </si>
  <si>
    <t>O_15.01.0442</t>
  </si>
  <si>
    <t>Модернизация систем охранно-тревожных сигнализаций в клиентских офисах, 2 шт. ОС (г. Гатчина, ул. Старая Дорога, д. 2; г.Тихвин, 1а микрорайон, д.37)</t>
  </si>
  <si>
    <t>P_15.01.10044</t>
  </si>
  <si>
    <t>Модернизация автоматических противопожарных систем в клиентских офисах, 2 шт. ОС (г. Гатчина, ул. Старая Дорога, д. 2; г.Тихвин, 1а микрорайон, д.37)</t>
  </si>
  <si>
    <t>P_15.01.10045</t>
  </si>
  <si>
    <t>Модернизация систем охранного видеонаблюдения в клиентских офисах, 2 шт. ОС (г. Гатчина, ул. Старая Дорога, д. 2; г.Тихвин, 1а микрорайон, д.37)</t>
  </si>
  <si>
    <t>P_15.01.10046</t>
  </si>
  <si>
    <t>1.2.1.2</t>
  </si>
  <si>
    <t>Модернизация, техническое перевооружение прочих объектов основных средств, всего, в том числе:</t>
  </si>
  <si>
    <t>1.2.2</t>
  </si>
  <si>
    <t>Модернизация, техническое перевооружение линий связи и телекоммуникационных систем, всего, в том числе:</t>
  </si>
  <si>
    <t>1.2.3</t>
  </si>
  <si>
    <t>Модернизация, техническое перевооружение информационно-вычислительных систем, всего, в том числе:</t>
  </si>
  <si>
    <t>Модернизация системы «CRM юридических лиц» в 2025 году , объект НМА 1 шт.</t>
  </si>
  <si>
    <t>O_15.25.0295</t>
  </si>
  <si>
    <t>Модернизация системы «CRM юридических лиц» в 2026 году , объект НМА 1 шт.</t>
  </si>
  <si>
    <t>O_15.26.0295</t>
  </si>
  <si>
    <t>Модернизация системы «CRM юридических лиц» в 2027 году , объект НМА 1 шт.</t>
  </si>
  <si>
    <t>O_15.27.0295</t>
  </si>
  <si>
    <t>Развитие системы «CRM юридических лиц», 1 шт. НМА</t>
  </si>
  <si>
    <t>P_15.28.0295</t>
  </si>
  <si>
    <t>Модернизация системы «Единый биллинг юридических лиц. Импортозамещенная конфигурация» в 2025 году , объект НМА 1 шт.</t>
  </si>
  <si>
    <t>O_15.25.0296</t>
  </si>
  <si>
    <t>Модернизация системы «Единый биллинг юридических лиц. Импортозамещенная конфигурация» в 2026 году , объект НМА 1 шт.</t>
  </si>
  <si>
    <t>O_15.26.0296</t>
  </si>
  <si>
    <t>Модернизация системы «Единый биллинг юридических лиц. Импортозамещенная конфигурация» в 2027 году , объект НМА 1 шт.</t>
  </si>
  <si>
    <t>O_15.27.0296</t>
  </si>
  <si>
    <t>Модернизация системы «Единый биллинг юридических лиц. Импортозамещенная конфигурация», 1 шт. НМА</t>
  </si>
  <si>
    <t>P_15.28.0296</t>
  </si>
  <si>
    <t>Развитие каналов взаимодействия с клиентами в 2025 году, объект НМА 1 шт.</t>
  </si>
  <si>
    <t>O_15.25.0390</t>
  </si>
  <si>
    <t>Развитие каналов взаимодействия с клиентами в 2026 году, объект НМА 1 шт.</t>
  </si>
  <si>
    <t>O_15.26.0390</t>
  </si>
  <si>
    <t>Развитие каналов взаимодействия с клиентами в 2027 году, объект НМА 1 шт.</t>
  </si>
  <si>
    <t>O_15.27.0390</t>
  </si>
  <si>
    <t>Развитие каналов взаимодействия с клиентами, 1 шт. НМА</t>
  </si>
  <si>
    <t>P_15.28.0390</t>
  </si>
  <si>
    <t>Внедрение биллинговой системы расчетов с юридическими лицами на базе российской СУБД,  объект НМА 1 шт.</t>
  </si>
  <si>
    <t>O_15.25.0457</t>
  </si>
  <si>
    <t>Модернизация «Единой Информационно-аналитической системы», 1 шт. НМА</t>
  </si>
  <si>
    <t>P_15.01.10015</t>
  </si>
  <si>
    <t>Развитие системы «Инновационный биллинг «Пальмира», 1 шт. НМА</t>
  </si>
  <si>
    <t>P_15.01.10017</t>
  </si>
  <si>
    <t>Развитие системы «Мобильный контролер», 1 шт. НМА</t>
  </si>
  <si>
    <t>P_15.01.10018</t>
  </si>
  <si>
    <t>Модернизация системы электронного архива, 1 шт. НМА</t>
  </si>
  <si>
    <t>P_15.01.10040</t>
  </si>
  <si>
    <t>Развитие информационного вычислительного комплекса, 1 шт. НМА</t>
  </si>
  <si>
    <t>P_15.01.10050</t>
  </si>
  <si>
    <t>Развитие системы управления потоками сбора и передачи данных «Пионер», 1 шт. НМА</t>
  </si>
  <si>
    <t>P_15.01.10051</t>
  </si>
  <si>
    <t>1.2.4</t>
  </si>
  <si>
    <t>Модификация программ для ЭВМ, всего, в том числе:</t>
  </si>
  <si>
    <t>1.3</t>
  </si>
  <si>
    <t>Новое строительство, создание, покупка, всего, в том числе:</t>
  </si>
  <si>
    <t>1.3.1</t>
  </si>
  <si>
    <t>Новое строительство, покупка зданий (сооружений), всего, в том числе:</t>
  </si>
  <si>
    <t>1.3.2</t>
  </si>
  <si>
    <t>Новое строительство, покупка линий связи и телекоммуникационных систем, всего, в том числе:</t>
  </si>
  <si>
    <t>Приобретение и внедрение импортозамещённой системы IP-телефонии, 1 шт. ОС</t>
  </si>
  <si>
    <t>O_15.01.0436</t>
  </si>
  <si>
    <t>1.3.3</t>
  </si>
  <si>
    <t>Прочее новое строительство, покупка объектов основных средств, всего, в том числе:</t>
  </si>
  <si>
    <t>Приобретение легковых автомобилей Малого класса в 2025 году, 7 шт.</t>
  </si>
  <si>
    <t>O_15.25.0012</t>
  </si>
  <si>
    <t>Приобретение легковых автомобилей Малого класса в 2026 году, 17 шт.</t>
  </si>
  <si>
    <t>O_15.26.0012</t>
  </si>
  <si>
    <t>Приобретение легковых автомобилей Малого класса, 1 шт. ОС</t>
  </si>
  <si>
    <t>P_15.27.0012</t>
  </si>
  <si>
    <t>Приобретение легковых автомобилей Малого класса, 12 шт. ОС</t>
  </si>
  <si>
    <t>P_15.28.0012</t>
  </si>
  <si>
    <t>Приобретение серверного оборудования, объект ОС, 26 шт.</t>
  </si>
  <si>
    <t>K_15.01.0264</t>
  </si>
  <si>
    <t>Приобретение межсетевых экранов, 6 шт. ОС</t>
  </si>
  <si>
    <t>P_15.01.0438</t>
  </si>
  <si>
    <t>Приобретение персональных компьютеров в 2025 году, 300 штук</t>
  </si>
  <si>
    <t>O_15.01.0455</t>
  </si>
  <si>
    <t>Приобретение серверного оборудования и комплектующих в 2025 году, объект ОС, 2 шт.</t>
  </si>
  <si>
    <t>O_15.01.0456</t>
  </si>
  <si>
    <t>Приобретение контрольно-измерительного прибора, 1 шт. ОС</t>
  </si>
  <si>
    <t>P_15.01.10019</t>
  </si>
  <si>
    <t>Приобретение многофункциональных устройств, 112 шт. ОС</t>
  </si>
  <si>
    <t>P_15.01.10022</t>
  </si>
  <si>
    <t>Приобретение терминалов видеоконференцсвязи, 2 шт. ОС</t>
  </si>
  <si>
    <t>P_15.01.10028</t>
  </si>
  <si>
    <t>Приобретение микроавтобуса для технического персонала, 1 шт. ОС</t>
  </si>
  <si>
    <t>P_15.01.10031</t>
  </si>
  <si>
    <t>Приобретение кондиционеров, 112 шт. ОС</t>
  </si>
  <si>
    <t>P_15.01.10039</t>
  </si>
  <si>
    <t>Приобретение планшетов, 50 шт. ОС</t>
  </si>
  <si>
    <t>P_15.01.10049</t>
  </si>
  <si>
    <t>1.3.4</t>
  </si>
  <si>
    <t>Создание, приобретение объектов нематериальных активов, всего, в том числе:</t>
  </si>
  <si>
    <t>1.3.4.1</t>
  </si>
  <si>
    <t>Создание программ для ЭВМ, приобретение исключительных прав на программы для ЭВМ, всего, в том числе:</t>
  </si>
  <si>
    <t>1.3.4.2</t>
  </si>
  <si>
    <t>Создание, приобретение прочих объектов нематериальных активов, всего, в том числе:</t>
  </si>
  <si>
    <t>Приобретение лицензий системы финансово-экономического управления (2023 - 2025), в 2023 - НМА 1 шт.</t>
  </si>
  <si>
    <t>N_15.01.0373</t>
  </si>
  <si>
    <t>Приобретение лицензий системы финансово-экономического управления, объект НМА 1 шт.</t>
  </si>
  <si>
    <t>O_15.01.0401</t>
  </si>
  <si>
    <t>Приобретение лицензий на антивирусное программное обеспечение "Kaspersky" , объект НМА 1 шт.</t>
  </si>
  <si>
    <t>O_15.01.0454</t>
  </si>
  <si>
    <t>Приобретение лицензий на программное обеспечение для двухфакторной аутентификации, 2 шт. НМА</t>
  </si>
  <si>
    <t>P_15.01.10021</t>
  </si>
  <si>
    <t>Приобретение автоматизированных рабочих мест оператора информационно-вычислительного комплекса, 15 шт. ОС, 2 шт. НМА</t>
  </si>
  <si>
    <t>P_15.01.10027</t>
  </si>
  <si>
    <t>Приобретение лицензий на право пользования системы управления печатью, 1 шт. НМА</t>
  </si>
  <si>
    <t>P_15.01.10032</t>
  </si>
  <si>
    <t>Приобретение лицензий средств криптографической защиты информации, 5 шт. НМА</t>
  </si>
  <si>
    <t>P_15.01.10034</t>
  </si>
  <si>
    <t>Приобретение лицензий на программное обеспечение роботизированной автоматизации процессов, 1 шт. НМА</t>
  </si>
  <si>
    <t>P_15.01.10037</t>
  </si>
  <si>
    <t>Приобретение лицензий на антивирусное программное обеспечение "Kaspersky", 1 шт. НМА</t>
  </si>
  <si>
    <t>P_15.01.10043</t>
  </si>
  <si>
    <t>Приобретение лицензии на программное обеспечение Casebook, 1 шт. НМА</t>
  </si>
  <si>
    <t>P_15.01.10047</t>
  </si>
  <si>
    <t>P_15.01.10053</t>
  </si>
  <si>
    <t>1.4</t>
  </si>
  <si>
    <t>Покупка земельных участков для целей реализации инвестиционных проектов, всего, в том числе:</t>
  </si>
  <si>
    <t>1.5</t>
  </si>
  <si>
    <t>Прочие инвестиционные проекты, всего, в том числе:</t>
  </si>
  <si>
    <t>Приложение N1</t>
  </si>
  <si>
    <t>к распоряжению</t>
  </si>
  <si>
    <t>комитета по топливно-энергетическому комплексу</t>
  </si>
  <si>
    <t>Ленинградской области</t>
  </si>
  <si>
    <t>от 28 ноября 2025 года № Р-140/2025</t>
  </si>
  <si>
    <t>Раздел 2. План освоения капитальных вложений</t>
  </si>
  <si>
    <t>Наименование инвестиционного проекта (группы инвестиционных проектов)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</si>
  <si>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</si>
  <si>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Оценка полной стоимости в прогнозных ценах соответствующих лет, млн рублей (без НДС)</t>
  </si>
  <si>
    <t>Остаток освоения капитальных вложений, млн рублей (без НДС)</t>
  </si>
  <si>
    <t>Освоение капитальных вложений в прогнозных ценах соответствующих лет, млн рублей (без НДС)</t>
  </si>
  <si>
    <t>Утвержденный план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</si>
  <si>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</si>
  <si>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</si>
  <si>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</si>
  <si>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</si>
  <si>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</si>
  <si>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</si>
  <si>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</si>
  <si>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2025 год</t>
  </si>
  <si>
    <t>2026 год</t>
  </si>
  <si>
    <t>2027 год</t>
  </si>
  <si>
    <t>2028 год</t>
  </si>
  <si>
    <t>Итого</t>
  </si>
  <si>
    <t>14.1</t>
  </si>
  <si>
    <t>14.2</t>
  </si>
  <si>
    <t>14.3</t>
  </si>
  <si>
    <t>14.4</t>
  </si>
  <si>
    <t>Приложение N2</t>
  </si>
  <si>
    <t>Плановые показатели реализации инвестиционной программы</t>
  </si>
  <si>
    <t>Раздел 3.  План принятия основных средств</t>
  </si>
  <si>
    <t>и нематериальных активов к бухгалтерскому учету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</si>
  <si>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</si>
  <si>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</si>
  <si>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нематериальные активы</t>
  </si>
  <si>
    <t>основные средства</t>
  </si>
  <si>
    <t>млн рублей (без НДС)</t>
  </si>
  <si>
    <t>шт, приборы учета</t>
  </si>
  <si>
    <t>шт, иное</t>
  </si>
  <si>
    <t>5.1.1</t>
  </si>
  <si>
    <t>5.1.2</t>
  </si>
  <si>
    <t>5.1.3</t>
  </si>
  <si>
    <t>5.1.4</t>
  </si>
  <si>
    <t>5.2.1</t>
  </si>
  <si>
    <t>5.2.2</t>
  </si>
  <si>
    <t>5.2.3</t>
  </si>
  <si>
    <t>5.2.4</t>
  </si>
  <si>
    <t>5.3.1</t>
  </si>
  <si>
    <t>5.3.2</t>
  </si>
  <si>
    <t>5.3.3</t>
  </si>
  <si>
    <t>5.3.4</t>
  </si>
  <si>
    <t>5.4.1</t>
  </si>
  <si>
    <t>5.4.2</t>
  </si>
  <si>
    <t>5.4.3</t>
  </si>
  <si>
    <t>5.4.4</t>
  </si>
  <si>
    <t>6.1.1</t>
  </si>
  <si>
    <t>6.1.2</t>
  </si>
  <si>
    <t>6.1.3</t>
  </si>
  <si>
    <t>6.1.4</t>
  </si>
  <si>
    <t>План ввода основных средств</t>
  </si>
  <si>
    <t>Раздел 1. План принятия основных</t>
  </si>
  <si>
    <t>средств и нематериальных активов к бухгалтерскому учету</t>
  </si>
  <si>
    <t>Утвержденный план принятия основных средств и нематериальных активов к бухгалтерскому учету на 2025 год</t>
  </si>
  <si>
    <t>I кв.</t>
  </si>
  <si>
    <t>II кв.</t>
  </si>
  <si>
    <t>III кв.</t>
  </si>
  <si>
    <t>IV кв.</t>
  </si>
  <si>
    <t>Итого утвержденный план за год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</si>
  <si>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</si>
  <si>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</si>
  <si>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</si>
  <si>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</si>
  <si>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</si>
  <si>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</si>
  <si>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</si>
  <si>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</si>
  <si>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4.3.1</t>
  </si>
  <si>
    <t>4.3.2</t>
  </si>
  <si>
    <t>4.3.3</t>
  </si>
  <si>
    <t>4.3.4</t>
  </si>
  <si>
    <t>4.4.1</t>
  </si>
  <si>
    <t>4.4.2</t>
  </si>
  <si>
    <t>4.4.3</t>
  </si>
  <si>
    <t>4.4.4</t>
  </si>
  <si>
    <t>Приложение N3</t>
  </si>
  <si>
    <t>Приложение N4.1</t>
  </si>
  <si>
    <t>на 2025 год  с распределением по кварталам</t>
  </si>
  <si>
    <t>Утвержденный план принятия основных средств и нематериальных активов к бухгалтерскому учету на 2026 год</t>
  </si>
  <si>
    <t>на 2026 год  с распределением по кварталам</t>
  </si>
  <si>
    <t>Раздел 3. Цели реализации инвестиционных проектов сетевой организации на 2025 год</t>
  </si>
  <si>
    <t>Цели реализации инвестиционных проектов и плановые значения количественных показателей, характеризующие достижение таких целей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</si>
  <si>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</si>
  <si>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</si>
  <si>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</si>
  <si>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</si>
  <si>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</si>
  <si>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</si>
  <si>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</si>
  <si>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</si>
  <si>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</si>
  <si>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</si>
  <si>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</si>
  <si>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</si>
  <si>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</si>
  <si>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</si>
  <si>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</si>
  <si>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Приложение N5</t>
  </si>
  <si>
    <t>Раздел 1. Постановка объектов электросетевого хозяйства</t>
  </si>
  <si>
    <t>под напряжение и (или) включение объектов капитального</t>
  </si>
  <si>
    <t>строительства для проведения пусконаладочных работ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</si>
  <si>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</si>
  <si>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</si>
  <si>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МВ x А</t>
  </si>
  <si>
    <t>Мвар</t>
  </si>
  <si>
    <t>км ЛЭП</t>
  </si>
  <si>
    <t>МВт</t>
  </si>
  <si>
    <t>Другое</t>
  </si>
  <si>
    <t>4.4.5</t>
  </si>
  <si>
    <t>4.4.6</t>
  </si>
  <si>
    <t>4.4.7</t>
  </si>
  <si>
    <t>4.4.8</t>
  </si>
  <si>
    <t>4.4.9</t>
  </si>
  <si>
    <t>4.4.10</t>
  </si>
  <si>
    <t>4.4.11</t>
  </si>
  <si>
    <t>4.4.12</t>
  </si>
  <si>
    <t>4.4.13</t>
  </si>
  <si>
    <t>4.4.14</t>
  </si>
  <si>
    <t>4.4.15</t>
  </si>
  <si>
    <t>4.4.16</t>
  </si>
  <si>
    <t>4.4.17</t>
  </si>
  <si>
    <t>4.4.18</t>
  </si>
  <si>
    <t>4.4.19</t>
  </si>
  <si>
    <t>4.4.20</t>
  </si>
  <si>
    <t>4.4.21</t>
  </si>
  <si>
    <t>4.4.22</t>
  </si>
  <si>
    <t>4.4.23</t>
  </si>
  <si>
    <t>4.4.24</t>
  </si>
  <si>
    <t>Приложение N6</t>
  </si>
  <si>
    <t>Раздел 2. Ввод объектов инвестиционной деятельности</t>
  </si>
  <si>
    <t>(мощностей) в эксплуатацию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</si>
  <si>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</si>
  <si>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</si>
  <si>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5.3</t>
  </si>
  <si>
    <t>5.4</t>
  </si>
  <si>
    <t>5.5</t>
  </si>
  <si>
    <t>5.6</t>
  </si>
  <si>
    <t>5.7</t>
  </si>
  <si>
    <t>5.8</t>
  </si>
  <si>
    <t>Раздел 3. Источники финансирования инвестиционной</t>
  </si>
  <si>
    <t>программы</t>
  </si>
  <si>
    <t>наименование субъекта Российской Федерации</t>
  </si>
  <si>
    <t>млн рублей</t>
  </si>
  <si>
    <t>N п/п</t>
  </si>
  <si>
    <t>Показатель</t>
  </si>
  <si>
    <t>3.5</t>
  </si>
  <si>
    <t>3.6</t>
  </si>
  <si>
    <t>3.7</t>
  </si>
  <si>
    <t>3.8</t>
  </si>
  <si>
    <r>
      <t>Источники финансирования инвестиционной программы всего (</t>
    </r>
    <r>
      <rPr>
        <b/>
        <sz val="9"/>
        <color rgb="FF0000FF"/>
        <rFont val="Calibri"/>
        <family val="2"/>
        <charset val="204"/>
        <scheme val="minor"/>
      </rPr>
      <t>I</t>
    </r>
    <r>
      <rPr>
        <b/>
        <sz val="9"/>
        <color theme="1"/>
        <rFont val="Calibri"/>
        <family val="2"/>
        <charset val="204"/>
        <scheme val="minor"/>
      </rPr>
      <t xml:space="preserve"> + </t>
    </r>
    <r>
      <rPr>
        <b/>
        <sz val="9"/>
        <color rgb="FF0000FF"/>
        <rFont val="Calibri"/>
        <family val="2"/>
        <charset val="204"/>
        <scheme val="minor"/>
      </rPr>
      <t>II</t>
    </r>
    <r>
      <rPr>
        <b/>
        <sz val="9"/>
        <color theme="1"/>
        <rFont val="Calibri"/>
        <family val="2"/>
        <charset val="204"/>
        <scheme val="minor"/>
      </rPr>
      <t>), в том числе:</t>
    </r>
  </si>
  <si>
    <t>I</t>
  </si>
  <si>
    <t>Собственные средства всего, в том числе:</t>
  </si>
  <si>
    <t>Прибыль, направляемая на инвестиции, в том числе:</t>
  </si>
  <si>
    <t>инвестиционная составляющая в тарифах, в том числе:</t>
  </si>
  <si>
    <t>производства и поставки электрической энергии и мощности</t>
  </si>
  <si>
    <t>-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</si>
  <si>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</si>
  <si>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</si>
  <si>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</si>
  <si>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</si>
  <si>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</si>
  <si>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</si>
  <si>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</t>
  </si>
  <si>
    <t>1.1.1.6</t>
  </si>
  <si>
    <t>реализации электрической энергии и мощности</t>
  </si>
  <si>
    <t>1.1.1.7</t>
  </si>
  <si>
    <t>реализации тепловой энергии (мощности)</t>
  </si>
  <si>
    <t>1.1.1.8</t>
  </si>
  <si>
    <t>оказания услуг по оперативно-диспетчерскому управлению в электроэнергетике всего</t>
  </si>
  <si>
    <t>прибыль от продажи электрической энергии (мощности) по нерегулируемым ценам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</si>
  <si>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</si>
  <si>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</si>
  <si>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</si>
  <si>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</si>
  <si>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</si>
  <si>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</t>
  </si>
  <si>
    <t>прочая прибыль</t>
  </si>
  <si>
    <t>Амортизация основных средств всего, в том числе:</t>
  </si>
  <si>
    <t>амортизация, учтенная в тарифах, всего, в том числе:</t>
  </si>
  <si>
    <t>производство и поставка электрической энергии и мощности</t>
  </si>
  <si>
    <t>производство и поставка тепловой энергии (мощности)</t>
  </si>
  <si>
    <t>1.2.1.3</t>
  </si>
  <si>
    <t>оказание услуг по передаче электрической энергии</t>
  </si>
  <si>
    <t>1.2.1.4</t>
  </si>
  <si>
    <t>оказание услуг по передаче тепловой энергии, теплоносителя</t>
  </si>
  <si>
    <t>1.2.1.5</t>
  </si>
  <si>
    <t>реализация электрической энергии и мощности</t>
  </si>
  <si>
    <t>1.2.1.6</t>
  </si>
  <si>
    <t>1.2.1.7</t>
  </si>
  <si>
    <t>оказание услуг по оперативно-диспетчерскому управлению в электроэнергетике всего</t>
  </si>
  <si>
    <t>прочая амортизация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</si>
  <si>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</si>
  <si>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</si>
  <si>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</si>
  <si>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</si>
  <si>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</si>
  <si>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</si>
  <si>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</si>
  <si>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</si>
  <si>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Возврат налога на добавленную стоимость</t>
  </si>
  <si>
    <t>Прочие собственные средства всего, в том числе:</t>
  </si>
  <si>
    <t>1.4.1</t>
  </si>
  <si>
    <t>средства дополнительной эмиссии акций</t>
  </si>
  <si>
    <t>II</t>
  </si>
  <si>
    <t>Привлеченные средства, всего, в том числе:</t>
  </si>
  <si>
    <t>2.1</t>
  </si>
  <si>
    <t>Кредиты</t>
  </si>
  <si>
    <t>2.2</t>
  </si>
  <si>
    <t>Облигационные займы</t>
  </si>
  <si>
    <t>2.3</t>
  </si>
  <si>
    <t>Векселя</t>
  </si>
  <si>
    <t>2.4</t>
  </si>
  <si>
    <t>Займы организаций</t>
  </si>
  <si>
    <t>2.5</t>
  </si>
  <si>
    <t>Бюджетное финансирование, всего, в том числе:</t>
  </si>
  <si>
    <t>2.5.1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</si>
  <si>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</si>
  <si>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</si>
  <si>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</si>
  <si>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</si>
  <si>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</si>
  <si>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</si>
  <si>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</si>
  <si>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</si>
  <si>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</si>
  <si>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</si>
  <si>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</si>
  <si>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Приложение N7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</si>
</sst>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_ ;[Red]\-#,##0\ "/>
  </numFmts>
  <fonts count="8" x14ac:knownFonts="1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0" tint="-0.499984740745262"/>
      <name val="Calibri"/>
      <family val="2"/>
      <charset val="204"/>
      <scheme val="minor"/>
    </font>
    <font>
      <b/>
      <sz val="9"/>
      <color rgb="FF0000FF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right" vertical="center" wrapText="1"/>
    </xf>
    <xf numFmtId="17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vertical="center"/>
    </xf>
    <xf numFmtId="0" fontId="1" fillId="0" borderId="0" xfId="0" applyFont="1"/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 applyFill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4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5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53;&#1058;&#1054;&#1053;&#1054;&#1042;&#1040;/&#1054;&#1056;&#1043;&#1040;&#1053;&#1048;&#1047;&#1040;&#1062;&#1048;&#1048;/&#1055;&#1057;&#1050;/2025/&#1044;&#1086;&#1088;&#1072;&#1073;&#1086;&#1090;&#1072;&#1085;&#1085;&#1099;&#1081;%20&#1087;&#1088;&#1086;&#1077;&#1082;&#1090;/&#1076;&#1086;&#1087;_&#1084;&#1072;&#1090;&#1077;&#1088;&#1080;&#1072;&#1083;&#1099;/1357%20&#1051;&#1054;_25-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_2025"/>
      <sheetName val="4_2026"/>
      <sheetName val="5"/>
      <sheetName val="6"/>
      <sheetName val="7"/>
      <sheetName val="8"/>
    </sheetNames>
    <sheetDataSet>
      <sheetData sheetId="0">
        <row r="35">
          <cell r="D35">
            <v>2021</v>
          </cell>
          <cell r="E35">
            <v>2028</v>
          </cell>
        </row>
        <row r="36">
          <cell r="D36">
            <v>2024</v>
          </cell>
          <cell r="E36">
            <v>2025</v>
          </cell>
        </row>
        <row r="37">
          <cell r="D37">
            <v>2024</v>
          </cell>
          <cell r="E37">
            <v>2025</v>
          </cell>
        </row>
        <row r="38">
          <cell r="D38">
            <v>2025</v>
          </cell>
          <cell r="E38">
            <v>2025</v>
          </cell>
        </row>
        <row r="39">
          <cell r="D39">
            <v>2025</v>
          </cell>
          <cell r="E39">
            <v>2025</v>
          </cell>
        </row>
        <row r="40">
          <cell r="D40">
            <v>2025</v>
          </cell>
          <cell r="E40">
            <v>2025</v>
          </cell>
        </row>
        <row r="44">
          <cell r="D44">
            <v>2025</v>
          </cell>
          <cell r="E44">
            <v>2025</v>
          </cell>
        </row>
        <row r="45">
          <cell r="D45">
            <v>2026</v>
          </cell>
          <cell r="E45">
            <v>2026</v>
          </cell>
        </row>
        <row r="46">
          <cell r="D46">
            <v>2027</v>
          </cell>
          <cell r="E46">
            <v>2027</v>
          </cell>
        </row>
        <row r="47">
          <cell r="D47">
            <v>2028</v>
          </cell>
          <cell r="E47">
            <v>2028</v>
          </cell>
        </row>
        <row r="48">
          <cell r="D48">
            <v>2025</v>
          </cell>
          <cell r="E48">
            <v>2025</v>
          </cell>
        </row>
        <row r="49">
          <cell r="D49">
            <v>2026</v>
          </cell>
          <cell r="E49">
            <v>2026</v>
          </cell>
        </row>
        <row r="50">
          <cell r="D50">
            <v>2027</v>
          </cell>
          <cell r="E50">
            <v>2027</v>
          </cell>
        </row>
        <row r="51">
          <cell r="D51">
            <v>2028</v>
          </cell>
          <cell r="E51">
            <v>2028</v>
          </cell>
        </row>
        <row r="52">
          <cell r="D52">
            <v>2025</v>
          </cell>
          <cell r="E52">
            <v>2025</v>
          </cell>
        </row>
        <row r="53">
          <cell r="D53">
            <v>2026</v>
          </cell>
          <cell r="E53">
            <v>2026</v>
          </cell>
        </row>
        <row r="54">
          <cell r="D54">
            <v>2027</v>
          </cell>
          <cell r="E54">
            <v>2027</v>
          </cell>
        </row>
        <row r="55">
          <cell r="D55">
            <v>2028</v>
          </cell>
          <cell r="E55">
            <v>2028</v>
          </cell>
        </row>
        <row r="56">
          <cell r="D56">
            <v>2025</v>
          </cell>
          <cell r="E56">
            <v>2027</v>
          </cell>
        </row>
        <row r="57">
          <cell r="D57">
            <v>2025</v>
          </cell>
          <cell r="E57">
            <v>2025</v>
          </cell>
        </row>
        <row r="58">
          <cell r="D58">
            <v>2025</v>
          </cell>
          <cell r="E58">
            <v>2025</v>
          </cell>
        </row>
        <row r="59">
          <cell r="D59">
            <v>2025</v>
          </cell>
          <cell r="E59">
            <v>2025</v>
          </cell>
        </row>
        <row r="60">
          <cell r="D60">
            <v>2025</v>
          </cell>
          <cell r="E60">
            <v>2025</v>
          </cell>
        </row>
        <row r="61">
          <cell r="D61">
            <v>2025</v>
          </cell>
          <cell r="E61">
            <v>2025</v>
          </cell>
        </row>
        <row r="62">
          <cell r="D62">
            <v>2025</v>
          </cell>
          <cell r="E62">
            <v>2025</v>
          </cell>
        </row>
        <row r="67">
          <cell r="D67">
            <v>2025</v>
          </cell>
          <cell r="E67">
            <v>2025</v>
          </cell>
        </row>
        <row r="69">
          <cell r="D69">
            <v>2025</v>
          </cell>
          <cell r="E69">
            <v>2025</v>
          </cell>
        </row>
        <row r="70">
          <cell r="D70">
            <v>2026</v>
          </cell>
          <cell r="E70">
            <v>2026</v>
          </cell>
        </row>
        <row r="71">
          <cell r="D71">
            <v>2027</v>
          </cell>
          <cell r="E71">
            <v>2027</v>
          </cell>
        </row>
        <row r="72">
          <cell r="D72">
            <v>2028</v>
          </cell>
          <cell r="E72">
            <v>2028</v>
          </cell>
        </row>
        <row r="73">
          <cell r="D73">
            <v>2021</v>
          </cell>
          <cell r="E73">
            <v>2025</v>
          </cell>
        </row>
        <row r="74">
          <cell r="D74">
            <v>2025</v>
          </cell>
          <cell r="E74">
            <v>2025</v>
          </cell>
        </row>
        <row r="75">
          <cell r="D75">
            <v>2025</v>
          </cell>
          <cell r="E75">
            <v>2025</v>
          </cell>
        </row>
        <row r="76">
          <cell r="D76">
            <v>2025</v>
          </cell>
          <cell r="E76">
            <v>2025</v>
          </cell>
        </row>
        <row r="77">
          <cell r="D77">
            <v>2025</v>
          </cell>
          <cell r="E77">
            <v>2025</v>
          </cell>
        </row>
        <row r="78">
          <cell r="D78">
            <v>2025</v>
          </cell>
          <cell r="E78">
            <v>2025</v>
          </cell>
        </row>
        <row r="79">
          <cell r="D79">
            <v>2025</v>
          </cell>
          <cell r="E79">
            <v>2025</v>
          </cell>
        </row>
        <row r="80">
          <cell r="D80">
            <v>2025</v>
          </cell>
          <cell r="E80">
            <v>2025</v>
          </cell>
        </row>
        <row r="81">
          <cell r="D81">
            <v>2025</v>
          </cell>
          <cell r="E81">
            <v>2025</v>
          </cell>
        </row>
        <row r="82">
          <cell r="D82">
            <v>2025</v>
          </cell>
          <cell r="E82">
            <v>2025</v>
          </cell>
        </row>
        <row r="86">
          <cell r="D86">
            <v>2023</v>
          </cell>
          <cell r="E86">
            <v>2025</v>
          </cell>
        </row>
        <row r="87">
          <cell r="D87">
            <v>2026</v>
          </cell>
          <cell r="E87">
            <v>2028</v>
          </cell>
        </row>
        <row r="88">
          <cell r="D88">
            <v>2024</v>
          </cell>
          <cell r="E88">
            <v>2025</v>
          </cell>
        </row>
        <row r="89">
          <cell r="D89">
            <v>2025</v>
          </cell>
          <cell r="E89">
            <v>2025</v>
          </cell>
        </row>
        <row r="90">
          <cell r="D90">
            <v>2025</v>
          </cell>
          <cell r="E90">
            <v>2025</v>
          </cell>
        </row>
        <row r="91">
          <cell r="D91">
            <v>2025</v>
          </cell>
          <cell r="E91">
            <v>2025</v>
          </cell>
        </row>
        <row r="92">
          <cell r="D92">
            <v>2025</v>
          </cell>
          <cell r="E92">
            <v>2025</v>
          </cell>
        </row>
        <row r="93">
          <cell r="D93">
            <v>2025</v>
          </cell>
          <cell r="E93">
            <v>2025</v>
          </cell>
        </row>
        <row r="94">
          <cell r="D94">
            <v>2028</v>
          </cell>
          <cell r="E94">
            <v>2028</v>
          </cell>
        </row>
        <row r="95">
          <cell r="D95">
            <v>2025</v>
          </cell>
          <cell r="E95">
            <v>2025</v>
          </cell>
        </row>
        <row r="96">
          <cell r="D96">
            <v>2028</v>
          </cell>
          <cell r="E96">
            <v>2028</v>
          </cell>
        </row>
      </sheetData>
      <sheetData sheetId="1"/>
      <sheetData sheetId="2">
        <row r="35">
          <cell r="G35">
            <v>21140</v>
          </cell>
          <cell r="H35" t="str">
            <v>нд</v>
          </cell>
          <cell r="K35">
            <v>19930</v>
          </cell>
          <cell r="L35" t="str">
            <v>нд</v>
          </cell>
          <cell r="O35">
            <v>19671</v>
          </cell>
          <cell r="P35" t="str">
            <v>нд</v>
          </cell>
          <cell r="S35">
            <v>25721</v>
          </cell>
          <cell r="T35" t="str">
            <v>нд</v>
          </cell>
        </row>
        <row r="36">
          <cell r="G36" t="str">
            <v>нд</v>
          </cell>
          <cell r="H36">
            <v>3</v>
          </cell>
          <cell r="K36" t="str">
            <v>нд</v>
          </cell>
          <cell r="L36" t="str">
            <v>нд</v>
          </cell>
          <cell r="O36" t="str">
            <v>нд</v>
          </cell>
          <cell r="P36" t="str">
            <v>нд</v>
          </cell>
          <cell r="S36" t="str">
            <v>нд</v>
          </cell>
          <cell r="T36" t="str">
            <v>нд</v>
          </cell>
        </row>
        <row r="37">
          <cell r="G37" t="str">
            <v>нд</v>
          </cell>
          <cell r="H37">
            <v>2</v>
          </cell>
          <cell r="K37" t="str">
            <v>нд</v>
          </cell>
          <cell r="L37" t="str">
            <v>нд</v>
          </cell>
          <cell r="O37" t="str">
            <v>нд</v>
          </cell>
          <cell r="P37" t="str">
            <v>нд</v>
          </cell>
          <cell r="S37" t="str">
            <v>нд</v>
          </cell>
          <cell r="T37" t="str">
            <v>нд</v>
          </cell>
        </row>
        <row r="38">
          <cell r="G38" t="str">
            <v>нд</v>
          </cell>
          <cell r="H38">
            <v>2</v>
          </cell>
          <cell r="K38" t="str">
            <v>нд</v>
          </cell>
          <cell r="L38" t="str">
            <v>нд</v>
          </cell>
          <cell r="O38" t="str">
            <v>нд</v>
          </cell>
          <cell r="P38" t="str">
            <v>нд</v>
          </cell>
          <cell r="S38" t="str">
            <v>нд</v>
          </cell>
          <cell r="T38" t="str">
            <v>нд</v>
          </cell>
        </row>
        <row r="39">
          <cell r="G39" t="str">
            <v>нд</v>
          </cell>
          <cell r="H39">
            <v>2</v>
          </cell>
          <cell r="K39" t="str">
            <v>нд</v>
          </cell>
          <cell r="L39" t="str">
            <v>нд</v>
          </cell>
          <cell r="O39" t="str">
            <v>нд</v>
          </cell>
          <cell r="P39" t="str">
            <v>нд</v>
          </cell>
          <cell r="S39" t="str">
            <v>нд</v>
          </cell>
          <cell r="T39" t="str">
            <v>нд</v>
          </cell>
        </row>
        <row r="40">
          <cell r="G40" t="str">
            <v>нд</v>
          </cell>
          <cell r="H40">
            <v>2</v>
          </cell>
          <cell r="K40" t="str">
            <v>нд</v>
          </cell>
          <cell r="L40" t="str">
            <v>нд</v>
          </cell>
          <cell r="O40" t="str">
            <v>нд</v>
          </cell>
          <cell r="P40" t="str">
            <v>нд</v>
          </cell>
          <cell r="S40" t="str">
            <v>нд</v>
          </cell>
          <cell r="T40" t="str">
            <v>нд</v>
          </cell>
        </row>
        <row r="44">
          <cell r="G44" t="str">
            <v>нд</v>
          </cell>
          <cell r="H44" t="str">
            <v>нд</v>
          </cell>
          <cell r="K44" t="str">
            <v>нд</v>
          </cell>
          <cell r="L44" t="str">
            <v>нд</v>
          </cell>
          <cell r="O44" t="str">
            <v>нд</v>
          </cell>
          <cell r="P44" t="str">
            <v>нд</v>
          </cell>
          <cell r="S44" t="str">
            <v>нд</v>
          </cell>
          <cell r="T44" t="str">
            <v>нд</v>
          </cell>
        </row>
        <row r="45">
          <cell r="G45" t="str">
            <v>нд</v>
          </cell>
          <cell r="H45" t="str">
            <v>нд</v>
          </cell>
          <cell r="K45" t="str">
            <v>нд</v>
          </cell>
          <cell r="L45" t="str">
            <v>нд</v>
          </cell>
          <cell r="O45" t="str">
            <v>нд</v>
          </cell>
          <cell r="P45" t="str">
            <v>нд</v>
          </cell>
          <cell r="S45" t="str">
            <v>нд</v>
          </cell>
          <cell r="T45" t="str">
            <v>нд</v>
          </cell>
        </row>
        <row r="46">
          <cell r="G46" t="str">
            <v>нд</v>
          </cell>
          <cell r="H46" t="str">
            <v>нд</v>
          </cell>
          <cell r="K46" t="str">
            <v>нд</v>
          </cell>
          <cell r="L46" t="str">
            <v>нд</v>
          </cell>
          <cell r="O46" t="str">
            <v>нд</v>
          </cell>
          <cell r="P46" t="str">
            <v>нд</v>
          </cell>
          <cell r="S46" t="str">
            <v>нд</v>
          </cell>
          <cell r="T46" t="str">
            <v>нд</v>
          </cell>
        </row>
        <row r="47">
          <cell r="G47" t="str">
            <v>нд</v>
          </cell>
          <cell r="H47" t="str">
            <v>нд</v>
          </cell>
          <cell r="K47" t="str">
            <v>нд</v>
          </cell>
          <cell r="L47" t="str">
            <v>нд</v>
          </cell>
          <cell r="O47" t="str">
            <v>нд</v>
          </cell>
          <cell r="P47" t="str">
            <v>нд</v>
          </cell>
          <cell r="S47" t="str">
            <v>нд</v>
          </cell>
          <cell r="T47" t="str">
            <v>нд</v>
          </cell>
        </row>
        <row r="48">
          <cell r="G48" t="str">
            <v>нд</v>
          </cell>
          <cell r="H48" t="str">
            <v>нд</v>
          </cell>
          <cell r="K48" t="str">
            <v>нд</v>
          </cell>
          <cell r="L48" t="str">
            <v>нд</v>
          </cell>
          <cell r="O48" t="str">
            <v>нд</v>
          </cell>
          <cell r="P48" t="str">
            <v>нд</v>
          </cell>
          <cell r="S48" t="str">
            <v>нд</v>
          </cell>
          <cell r="T48" t="str">
            <v>нд</v>
          </cell>
        </row>
        <row r="49">
          <cell r="G49" t="str">
            <v>нд</v>
          </cell>
          <cell r="H49" t="str">
            <v>нд</v>
          </cell>
          <cell r="K49" t="str">
            <v>нд</v>
          </cell>
          <cell r="L49" t="str">
            <v>нд</v>
          </cell>
          <cell r="O49" t="str">
            <v>нд</v>
          </cell>
          <cell r="P49" t="str">
            <v>нд</v>
          </cell>
          <cell r="S49" t="str">
            <v>нд</v>
          </cell>
          <cell r="T49" t="str">
            <v>нд</v>
          </cell>
        </row>
        <row r="50">
          <cell r="G50" t="str">
            <v>нд</v>
          </cell>
          <cell r="H50" t="str">
            <v>нд</v>
          </cell>
          <cell r="K50" t="str">
            <v>нд</v>
          </cell>
          <cell r="L50" t="str">
            <v>нд</v>
          </cell>
          <cell r="O50" t="str">
            <v>нд</v>
          </cell>
          <cell r="P50" t="str">
            <v>нд</v>
          </cell>
          <cell r="S50" t="str">
            <v>нд</v>
          </cell>
          <cell r="T50" t="str">
            <v>нд</v>
          </cell>
        </row>
        <row r="51">
          <cell r="G51" t="str">
            <v>нд</v>
          </cell>
          <cell r="H51" t="str">
            <v>нд</v>
          </cell>
          <cell r="K51" t="str">
            <v>нд</v>
          </cell>
          <cell r="L51" t="str">
            <v>нд</v>
          </cell>
          <cell r="O51" t="str">
            <v>нд</v>
          </cell>
          <cell r="P51" t="str">
            <v>нд</v>
          </cell>
          <cell r="S51" t="str">
            <v>нд</v>
          </cell>
          <cell r="T51" t="str">
            <v>нд</v>
          </cell>
        </row>
        <row r="52">
          <cell r="G52" t="str">
            <v>нд</v>
          </cell>
          <cell r="H52" t="str">
            <v>нд</v>
          </cell>
          <cell r="K52" t="str">
            <v>нд</v>
          </cell>
          <cell r="L52" t="str">
            <v>нд</v>
          </cell>
          <cell r="O52" t="str">
            <v>нд</v>
          </cell>
          <cell r="P52" t="str">
            <v>нд</v>
          </cell>
          <cell r="S52" t="str">
            <v>нд</v>
          </cell>
          <cell r="T52" t="str">
            <v>нд</v>
          </cell>
        </row>
        <row r="53">
          <cell r="G53" t="str">
            <v>нд</v>
          </cell>
          <cell r="H53" t="str">
            <v>нд</v>
          </cell>
          <cell r="K53" t="str">
            <v>нд</v>
          </cell>
          <cell r="L53" t="str">
            <v>нд</v>
          </cell>
          <cell r="O53" t="str">
            <v>нд</v>
          </cell>
          <cell r="P53" t="str">
            <v>нд</v>
          </cell>
          <cell r="S53" t="str">
            <v>нд</v>
          </cell>
          <cell r="T53" t="str">
            <v>нд</v>
          </cell>
        </row>
        <row r="54">
          <cell r="G54" t="str">
            <v>нд</v>
          </cell>
          <cell r="H54" t="str">
            <v>нд</v>
          </cell>
          <cell r="K54" t="str">
            <v>нд</v>
          </cell>
          <cell r="L54" t="str">
            <v>нд</v>
          </cell>
          <cell r="O54" t="str">
            <v>нд</v>
          </cell>
          <cell r="P54" t="str">
            <v>нд</v>
          </cell>
          <cell r="S54" t="str">
            <v>нд</v>
          </cell>
          <cell r="T54" t="str">
            <v>нд</v>
          </cell>
        </row>
        <row r="55">
          <cell r="G55" t="str">
            <v>нд</v>
          </cell>
          <cell r="H55" t="str">
            <v>нд</v>
          </cell>
          <cell r="K55" t="str">
            <v>нд</v>
          </cell>
          <cell r="L55" t="str">
            <v>нд</v>
          </cell>
          <cell r="O55" t="str">
            <v>нд</v>
          </cell>
          <cell r="P55" t="str">
            <v>нд</v>
          </cell>
          <cell r="S55" t="str">
            <v>нд</v>
          </cell>
          <cell r="T55" t="str">
            <v>нд</v>
          </cell>
        </row>
        <row r="56">
          <cell r="G56" t="str">
            <v>нд</v>
          </cell>
          <cell r="H56" t="str">
            <v>нд</v>
          </cell>
          <cell r="K56" t="str">
            <v>нд</v>
          </cell>
          <cell r="L56" t="str">
            <v>нд</v>
          </cell>
          <cell r="O56" t="str">
            <v>нд</v>
          </cell>
          <cell r="P56" t="str">
            <v>нд</v>
          </cell>
          <cell r="S56" t="str">
            <v>нд</v>
          </cell>
          <cell r="T56" t="str">
            <v>нд</v>
          </cell>
        </row>
        <row r="57">
          <cell r="G57" t="str">
            <v>нд</v>
          </cell>
          <cell r="H57" t="str">
            <v>нд</v>
          </cell>
          <cell r="K57" t="str">
            <v>нд</v>
          </cell>
          <cell r="L57" t="str">
            <v>нд</v>
          </cell>
          <cell r="O57" t="str">
            <v>нд</v>
          </cell>
          <cell r="P57" t="str">
            <v>нд</v>
          </cell>
          <cell r="S57" t="str">
            <v>нд</v>
          </cell>
          <cell r="T57" t="str">
            <v>нд</v>
          </cell>
        </row>
        <row r="58">
          <cell r="G58" t="str">
            <v>нд</v>
          </cell>
          <cell r="H58" t="str">
            <v>нд</v>
          </cell>
          <cell r="K58" t="str">
            <v>нд</v>
          </cell>
          <cell r="L58" t="str">
            <v>нд</v>
          </cell>
          <cell r="O58" t="str">
            <v>нд</v>
          </cell>
          <cell r="P58" t="str">
            <v>нд</v>
          </cell>
          <cell r="S58" t="str">
            <v>нд</v>
          </cell>
          <cell r="T58" t="str">
            <v>нд</v>
          </cell>
        </row>
        <row r="59">
          <cell r="G59" t="str">
            <v>нд</v>
          </cell>
          <cell r="H59" t="str">
            <v>нд</v>
          </cell>
          <cell r="K59" t="str">
            <v>нд</v>
          </cell>
          <cell r="L59" t="str">
            <v>нд</v>
          </cell>
          <cell r="O59" t="str">
            <v>нд</v>
          </cell>
          <cell r="P59" t="str">
            <v>нд</v>
          </cell>
          <cell r="S59" t="str">
            <v>нд</v>
          </cell>
          <cell r="T59" t="str">
            <v>нд</v>
          </cell>
        </row>
        <row r="60">
          <cell r="G60" t="str">
            <v>нд</v>
          </cell>
          <cell r="H60" t="str">
            <v>нд</v>
          </cell>
          <cell r="K60" t="str">
            <v>нд</v>
          </cell>
          <cell r="L60" t="str">
            <v>нд</v>
          </cell>
          <cell r="O60" t="str">
            <v>нд</v>
          </cell>
          <cell r="P60" t="str">
            <v>нд</v>
          </cell>
          <cell r="S60" t="str">
            <v>нд</v>
          </cell>
          <cell r="T60" t="str">
            <v>нд</v>
          </cell>
        </row>
        <row r="61">
          <cell r="G61" t="str">
            <v>нд</v>
          </cell>
          <cell r="H61" t="str">
            <v>нд</v>
          </cell>
          <cell r="K61" t="str">
            <v>нд</v>
          </cell>
          <cell r="L61" t="str">
            <v>нд</v>
          </cell>
          <cell r="O61" t="str">
            <v>нд</v>
          </cell>
          <cell r="P61" t="str">
            <v>нд</v>
          </cell>
          <cell r="S61" t="str">
            <v>нд</v>
          </cell>
          <cell r="T61" t="str">
            <v>нд</v>
          </cell>
        </row>
        <row r="62">
          <cell r="G62" t="str">
            <v>нд</v>
          </cell>
          <cell r="H62" t="str">
            <v>нд</v>
          </cell>
          <cell r="K62" t="str">
            <v>нд</v>
          </cell>
          <cell r="L62" t="str">
            <v>нд</v>
          </cell>
          <cell r="O62" t="str">
            <v>нд</v>
          </cell>
          <cell r="P62" t="str">
            <v>нд</v>
          </cell>
          <cell r="S62" t="str">
            <v>нд</v>
          </cell>
          <cell r="T62" t="str">
            <v>нд</v>
          </cell>
        </row>
        <row r="67">
          <cell r="G67" t="str">
            <v>нд</v>
          </cell>
          <cell r="H67">
            <v>1</v>
          </cell>
          <cell r="K67" t="str">
            <v>нд</v>
          </cell>
          <cell r="L67" t="str">
            <v>нд</v>
          </cell>
          <cell r="O67" t="str">
            <v>нд</v>
          </cell>
          <cell r="P67" t="str">
            <v>нд</v>
          </cell>
          <cell r="S67" t="str">
            <v>нд</v>
          </cell>
          <cell r="T67" t="str">
            <v>нд</v>
          </cell>
        </row>
        <row r="69">
          <cell r="G69" t="str">
            <v>нд</v>
          </cell>
          <cell r="H69">
            <v>8</v>
          </cell>
          <cell r="K69" t="str">
            <v>нд</v>
          </cell>
          <cell r="L69" t="str">
            <v>нд</v>
          </cell>
          <cell r="O69" t="str">
            <v>нд</v>
          </cell>
          <cell r="P69" t="str">
            <v>нд</v>
          </cell>
          <cell r="S69" t="str">
            <v>нд</v>
          </cell>
          <cell r="T69" t="str">
            <v>нд</v>
          </cell>
        </row>
        <row r="70">
          <cell r="G70" t="str">
            <v>нд</v>
          </cell>
          <cell r="H70" t="str">
            <v>нд</v>
          </cell>
          <cell r="K70" t="str">
            <v>нд</v>
          </cell>
          <cell r="L70">
            <v>3</v>
          </cell>
          <cell r="O70" t="str">
            <v>нд</v>
          </cell>
          <cell r="P70" t="str">
            <v>нд</v>
          </cell>
          <cell r="S70" t="str">
            <v>нд</v>
          </cell>
          <cell r="T70" t="str">
            <v>нд</v>
          </cell>
        </row>
        <row r="71">
          <cell r="G71" t="str">
            <v>нд</v>
          </cell>
          <cell r="H71" t="str">
            <v>нд</v>
          </cell>
          <cell r="K71" t="str">
            <v>нд</v>
          </cell>
          <cell r="L71" t="str">
            <v>нд</v>
          </cell>
          <cell r="O71" t="str">
            <v>нд</v>
          </cell>
          <cell r="P71">
            <v>1</v>
          </cell>
          <cell r="S71" t="str">
            <v>нд</v>
          </cell>
          <cell r="T71" t="str">
            <v>нд</v>
          </cell>
        </row>
        <row r="72">
          <cell r="G72" t="str">
            <v>нд</v>
          </cell>
          <cell r="H72" t="str">
            <v>нд</v>
          </cell>
          <cell r="K72" t="str">
            <v>нд</v>
          </cell>
          <cell r="L72" t="str">
            <v>нд</v>
          </cell>
          <cell r="O72" t="str">
            <v>нд</v>
          </cell>
          <cell r="P72" t="str">
            <v>нд</v>
          </cell>
          <cell r="S72" t="str">
            <v>нд</v>
          </cell>
          <cell r="T72">
            <v>12</v>
          </cell>
        </row>
        <row r="73">
          <cell r="G73" t="str">
            <v>нд</v>
          </cell>
          <cell r="H73">
            <v>8</v>
          </cell>
          <cell r="K73" t="str">
            <v>нд</v>
          </cell>
          <cell r="L73" t="str">
            <v>нд</v>
          </cell>
          <cell r="O73" t="str">
            <v>нд</v>
          </cell>
          <cell r="P73" t="str">
            <v>нд</v>
          </cell>
          <cell r="S73" t="str">
            <v>нд</v>
          </cell>
          <cell r="T73" t="str">
            <v>нд</v>
          </cell>
        </row>
        <row r="74">
          <cell r="G74" t="str">
            <v>нд</v>
          </cell>
          <cell r="H74">
            <v>6</v>
          </cell>
          <cell r="K74" t="str">
            <v>нд</v>
          </cell>
          <cell r="L74" t="str">
            <v>нд</v>
          </cell>
          <cell r="O74" t="str">
            <v>нд</v>
          </cell>
          <cell r="P74" t="str">
            <v>нд</v>
          </cell>
          <cell r="S74" t="str">
            <v>нд</v>
          </cell>
          <cell r="T74" t="str">
            <v>нд</v>
          </cell>
        </row>
        <row r="75">
          <cell r="G75" t="str">
            <v>нд</v>
          </cell>
          <cell r="H75">
            <v>300</v>
          </cell>
          <cell r="K75" t="str">
            <v>нд</v>
          </cell>
          <cell r="L75" t="str">
            <v>нд</v>
          </cell>
          <cell r="O75" t="str">
            <v>нд</v>
          </cell>
          <cell r="P75" t="str">
            <v>нд</v>
          </cell>
          <cell r="S75" t="str">
            <v>нд</v>
          </cell>
          <cell r="T75" t="str">
            <v>нд</v>
          </cell>
        </row>
        <row r="76">
          <cell r="G76" t="str">
            <v>нд</v>
          </cell>
          <cell r="H76">
            <v>16</v>
          </cell>
          <cell r="K76" t="str">
            <v>нд</v>
          </cell>
          <cell r="L76" t="str">
            <v>нд</v>
          </cell>
          <cell r="O76" t="str">
            <v>нд</v>
          </cell>
          <cell r="P76" t="str">
            <v>нд</v>
          </cell>
          <cell r="S76" t="str">
            <v>нд</v>
          </cell>
          <cell r="T76" t="str">
            <v>нд</v>
          </cell>
        </row>
        <row r="77">
          <cell r="G77" t="str">
            <v>нд</v>
          </cell>
          <cell r="H77">
            <v>1</v>
          </cell>
          <cell r="K77" t="str">
            <v>нд</v>
          </cell>
          <cell r="L77" t="str">
            <v>нд</v>
          </cell>
          <cell r="O77" t="str">
            <v>нд</v>
          </cell>
          <cell r="P77" t="str">
            <v>нд</v>
          </cell>
          <cell r="S77" t="str">
            <v>нд</v>
          </cell>
          <cell r="T77" t="str">
            <v>нд</v>
          </cell>
        </row>
        <row r="78">
          <cell r="G78" t="str">
            <v>нд</v>
          </cell>
          <cell r="H78">
            <v>112</v>
          </cell>
          <cell r="K78" t="str">
            <v>нд</v>
          </cell>
          <cell r="L78" t="str">
            <v>нд</v>
          </cell>
          <cell r="O78" t="str">
            <v>нд</v>
          </cell>
          <cell r="P78" t="str">
            <v>нд</v>
          </cell>
          <cell r="S78" t="str">
            <v>нд</v>
          </cell>
          <cell r="T78" t="str">
            <v>нд</v>
          </cell>
        </row>
        <row r="79">
          <cell r="G79" t="str">
            <v>нд</v>
          </cell>
          <cell r="H79">
            <v>2</v>
          </cell>
          <cell r="K79" t="str">
            <v>нд</v>
          </cell>
          <cell r="L79" t="str">
            <v>нд</v>
          </cell>
          <cell r="O79" t="str">
            <v>нд</v>
          </cell>
          <cell r="P79" t="str">
            <v>нд</v>
          </cell>
          <cell r="S79" t="str">
            <v>нд</v>
          </cell>
          <cell r="T79" t="str">
            <v>нд</v>
          </cell>
        </row>
        <row r="80">
          <cell r="G80" t="str">
            <v>нд</v>
          </cell>
          <cell r="H80">
            <v>1</v>
          </cell>
          <cell r="K80" t="str">
            <v>нд</v>
          </cell>
          <cell r="L80" t="str">
            <v>нд</v>
          </cell>
          <cell r="O80" t="str">
            <v>нд</v>
          </cell>
          <cell r="P80" t="str">
            <v>нд</v>
          </cell>
          <cell r="S80" t="str">
            <v>нд</v>
          </cell>
          <cell r="T80" t="str">
            <v>нд</v>
          </cell>
        </row>
        <row r="81">
          <cell r="G81" t="str">
            <v>нд</v>
          </cell>
          <cell r="H81">
            <v>44</v>
          </cell>
          <cell r="K81" t="str">
            <v>нд</v>
          </cell>
          <cell r="L81" t="str">
            <v>нд</v>
          </cell>
          <cell r="O81" t="str">
            <v>нд</v>
          </cell>
          <cell r="P81" t="str">
            <v>нд</v>
          </cell>
          <cell r="S81" t="str">
            <v>нд</v>
          </cell>
          <cell r="T81" t="str">
            <v>нд</v>
          </cell>
        </row>
        <row r="82">
          <cell r="G82" t="str">
            <v>нд</v>
          </cell>
          <cell r="H82">
            <v>50</v>
          </cell>
          <cell r="K82" t="str">
            <v>нд</v>
          </cell>
          <cell r="L82" t="str">
            <v>нд</v>
          </cell>
          <cell r="O82" t="str">
            <v>нд</v>
          </cell>
          <cell r="P82" t="str">
            <v>нд</v>
          </cell>
          <cell r="S82" t="str">
            <v>нд</v>
          </cell>
          <cell r="T82" t="str">
            <v>нд</v>
          </cell>
        </row>
        <row r="86">
          <cell r="G86" t="str">
            <v>нд</v>
          </cell>
          <cell r="H86" t="str">
            <v>нд</v>
          </cell>
          <cell r="K86" t="str">
            <v>нд</v>
          </cell>
          <cell r="L86" t="str">
            <v>нд</v>
          </cell>
          <cell r="O86" t="str">
            <v>нд</v>
          </cell>
          <cell r="P86" t="str">
            <v>нд</v>
          </cell>
          <cell r="S86" t="str">
            <v>нд</v>
          </cell>
          <cell r="T86" t="str">
            <v>нд</v>
          </cell>
        </row>
        <row r="87">
          <cell r="G87" t="str">
            <v>нд</v>
          </cell>
          <cell r="H87" t="str">
            <v>нд</v>
          </cell>
          <cell r="K87" t="str">
            <v>нд</v>
          </cell>
          <cell r="L87" t="str">
            <v>нд</v>
          </cell>
          <cell r="O87" t="str">
            <v>нд</v>
          </cell>
          <cell r="P87" t="str">
            <v>нд</v>
          </cell>
          <cell r="S87" t="str">
            <v>нд</v>
          </cell>
          <cell r="T87" t="str">
            <v>нд</v>
          </cell>
        </row>
        <row r="88">
          <cell r="G88" t="str">
            <v>нд</v>
          </cell>
          <cell r="H88" t="str">
            <v>нд</v>
          </cell>
          <cell r="K88" t="str">
            <v>нд</v>
          </cell>
          <cell r="L88" t="str">
            <v>нд</v>
          </cell>
          <cell r="O88" t="str">
            <v>нд</v>
          </cell>
          <cell r="P88" t="str">
            <v>нд</v>
          </cell>
          <cell r="S88" t="str">
            <v>нд</v>
          </cell>
          <cell r="T88" t="str">
            <v>нд</v>
          </cell>
        </row>
        <row r="89">
          <cell r="G89" t="str">
            <v>нд</v>
          </cell>
          <cell r="H89" t="str">
            <v>нд</v>
          </cell>
          <cell r="K89" t="str">
            <v>нд</v>
          </cell>
          <cell r="L89" t="str">
            <v>нд</v>
          </cell>
          <cell r="O89" t="str">
            <v>нд</v>
          </cell>
          <cell r="P89" t="str">
            <v>нд</v>
          </cell>
          <cell r="S89" t="str">
            <v>нд</v>
          </cell>
          <cell r="T89" t="str">
            <v>нд</v>
          </cell>
        </row>
        <row r="90">
          <cell r="G90" t="str">
            <v>нд</v>
          </cell>
          <cell r="H90">
            <v>15</v>
          </cell>
          <cell r="K90" t="str">
            <v>нд</v>
          </cell>
          <cell r="L90" t="str">
            <v>нд</v>
          </cell>
          <cell r="O90" t="str">
            <v>нд</v>
          </cell>
          <cell r="P90" t="str">
            <v>нд</v>
          </cell>
          <cell r="S90" t="str">
            <v>нд</v>
          </cell>
          <cell r="T90" t="str">
            <v>нд</v>
          </cell>
        </row>
        <row r="91">
          <cell r="G91" t="str">
            <v>нд</v>
          </cell>
          <cell r="H91" t="str">
            <v>нд</v>
          </cell>
          <cell r="K91" t="str">
            <v>нд</v>
          </cell>
          <cell r="L91" t="str">
            <v>нд</v>
          </cell>
          <cell r="O91" t="str">
            <v>нд</v>
          </cell>
          <cell r="P91" t="str">
            <v>нд</v>
          </cell>
          <cell r="S91" t="str">
            <v>нд</v>
          </cell>
          <cell r="T91" t="str">
            <v>нд</v>
          </cell>
        </row>
        <row r="92">
          <cell r="G92" t="str">
            <v>нд</v>
          </cell>
          <cell r="H92" t="str">
            <v>нд</v>
          </cell>
          <cell r="K92" t="str">
            <v>нд</v>
          </cell>
          <cell r="L92" t="str">
            <v>нд</v>
          </cell>
          <cell r="O92" t="str">
            <v>нд</v>
          </cell>
          <cell r="P92" t="str">
            <v>нд</v>
          </cell>
          <cell r="S92" t="str">
            <v>нд</v>
          </cell>
          <cell r="T92" t="str">
            <v>нд</v>
          </cell>
        </row>
        <row r="93">
          <cell r="G93" t="str">
            <v>нд</v>
          </cell>
          <cell r="H93" t="str">
            <v>нд</v>
          </cell>
          <cell r="K93" t="str">
            <v>нд</v>
          </cell>
          <cell r="L93" t="str">
            <v>нд</v>
          </cell>
          <cell r="O93" t="str">
            <v>нд</v>
          </cell>
          <cell r="P93" t="str">
            <v>нд</v>
          </cell>
          <cell r="S93" t="str">
            <v>нд</v>
          </cell>
          <cell r="T93" t="str">
            <v>нд</v>
          </cell>
        </row>
        <row r="94">
          <cell r="G94" t="str">
            <v>нд</v>
          </cell>
          <cell r="H94" t="str">
            <v>нд</v>
          </cell>
          <cell r="K94" t="str">
            <v>нд</v>
          </cell>
          <cell r="L94" t="str">
            <v>нд</v>
          </cell>
          <cell r="O94" t="str">
            <v>нд</v>
          </cell>
          <cell r="P94" t="str">
            <v>нд</v>
          </cell>
          <cell r="S94" t="str">
            <v>нд</v>
          </cell>
          <cell r="T94" t="str">
            <v>нд</v>
          </cell>
        </row>
        <row r="95">
          <cell r="G95" t="str">
            <v>нд</v>
          </cell>
          <cell r="H95" t="str">
            <v>нд</v>
          </cell>
          <cell r="K95" t="str">
            <v>нд</v>
          </cell>
          <cell r="L95" t="str">
            <v>нд</v>
          </cell>
          <cell r="O95" t="str">
            <v>нд</v>
          </cell>
          <cell r="P95" t="str">
            <v>нд</v>
          </cell>
          <cell r="S95" t="str">
            <v>нд</v>
          </cell>
          <cell r="T95" t="str">
            <v>нд</v>
          </cell>
        </row>
        <row r="96">
          <cell r="G96" t="str">
            <v>нд</v>
          </cell>
          <cell r="H96" t="str">
            <v>нд</v>
          </cell>
          <cell r="K96" t="str">
            <v>нд</v>
          </cell>
          <cell r="L96" t="str">
            <v>нд</v>
          </cell>
          <cell r="O96" t="str">
            <v>нд</v>
          </cell>
          <cell r="P96" t="str">
            <v>нд</v>
          </cell>
          <cell r="S96" t="str">
            <v>нд</v>
          </cell>
          <cell r="T96" t="str">
            <v>нд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99"/>
  <sheetViews>
    <sheetView topLeftCell="S1" workbookViewId="0">
      <selection activeCell="AI1" sqref="AI1:AI5"/>
    </sheetView>
  </sheetViews>
  <sheetFormatPr defaultColWidth="9.140625" defaultRowHeight="12" x14ac:dyDescent="0.25"/>
  <cols>
    <col min="1" max="1" width="12.7109375" style="1" customWidth="1"/>
    <col min="2" max="2" width="54.85546875" style="1" customWidth="1"/>
    <col min="3" max="3" width="13.85546875" style="1" customWidth="1"/>
    <col min="4" max="5" width="14.85546875" style="1" customWidth="1"/>
    <col min="6" max="10" width="14.7109375" style="1" customWidth="1"/>
    <col min="11" max="25" width="13.5703125" style="1" customWidth="1"/>
    <col min="26" max="30" width="13.28515625" style="1" customWidth="1"/>
    <col min="31" max="35" width="15" style="1" customWidth="1"/>
    <col min="36" max="16384" width="9.140625" style="1"/>
  </cols>
  <sheetData>
    <row r="1" spans="1:37" ht="12.75" x14ac:dyDescent="0.25">
      <c r="AI1" s="38" t="s">
        <v>213</v>
      </c>
      <c r="AK1" s="38"/>
    </row>
    <row r="2" spans="1:37" ht="12.75" x14ac:dyDescent="0.25">
      <c r="AI2" s="38" t="s">
        <v>214</v>
      </c>
      <c r="AK2" s="38"/>
    </row>
    <row r="3" spans="1:37" ht="12.75" x14ac:dyDescent="0.25">
      <c r="AI3" s="38" t="s">
        <v>215</v>
      </c>
      <c r="AK3" s="38"/>
    </row>
    <row r="4" spans="1:37" ht="12.75" x14ac:dyDescent="0.25">
      <c r="AI4" s="38" t="s">
        <v>216</v>
      </c>
      <c r="AK4" s="38"/>
    </row>
    <row r="5" spans="1:37" ht="12.75" x14ac:dyDescent="0.25">
      <c r="AI5" s="39" t="s">
        <v>217</v>
      </c>
      <c r="AK5" s="38"/>
    </row>
    <row r="6" spans="1:37" x14ac:dyDescent="0.25">
      <c r="A6" s="3" t="s">
        <v>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8" spans="1:37" x14ac:dyDescent="0.25">
      <c r="A8" s="3" t="s">
        <v>1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7" x14ac:dyDescent="0.25">
      <c r="A9" s="3" t="s">
        <v>2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1" spans="1:37" x14ac:dyDescent="0.25">
      <c r="A11" s="4" t="s">
        <v>3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3"/>
      <c r="AE11" s="3"/>
      <c r="AF11" s="3"/>
      <c r="AG11" s="3"/>
      <c r="AH11" s="3"/>
      <c r="AI11" s="3"/>
    </row>
    <row r="12" spans="1:37" x14ac:dyDescent="0.25">
      <c r="A12" s="3" t="s">
        <v>4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</row>
    <row r="16" spans="1:37" s="9" customFormat="1" x14ac:dyDescent="0.25">
      <c r="A16" s="5" t="s">
        <v>5</v>
      </c>
      <c r="B16" s="5" t="s">
        <v>6</v>
      </c>
      <c r="C16" s="5" t="s">
        <v>7</v>
      </c>
      <c r="D16" s="5" t="s">
        <v>8</v>
      </c>
      <c r="E16" s="5" t="s">
        <v>9</v>
      </c>
      <c r="F16" s="5" t="s">
        <v>10</v>
      </c>
      <c r="G16" s="5"/>
      <c r="H16" s="5"/>
      <c r="I16" s="5" t="s">
        <v>11</v>
      </c>
      <c r="J16" s="5" t="s">
        <v>12</v>
      </c>
      <c r="K16" s="6" t="s">
        <v>13</v>
      </c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8"/>
    </row>
    <row r="17" spans="1:35" s="9" customFormat="1" x14ac:dyDescent="0.25">
      <c r="A17" s="5"/>
      <c r="B17" s="5"/>
      <c r="C17" s="5"/>
      <c r="D17" s="5"/>
      <c r="E17" s="5"/>
      <c r="F17" s="10" t="s">
        <v>14</v>
      </c>
      <c r="G17" s="10"/>
      <c r="H17" s="10"/>
      <c r="I17" s="5"/>
      <c r="J17" s="5"/>
      <c r="K17" s="5" t="s">
        <v>15</v>
      </c>
      <c r="L17" s="5"/>
      <c r="M17" s="5"/>
      <c r="N17" s="5"/>
      <c r="O17" s="5"/>
      <c r="P17" s="5" t="s">
        <v>16</v>
      </c>
      <c r="Q17" s="5"/>
      <c r="R17" s="5"/>
      <c r="S17" s="5"/>
      <c r="T17" s="5"/>
      <c r="U17" s="5" t="s">
        <v>17</v>
      </c>
      <c r="V17" s="5"/>
      <c r="W17" s="5"/>
      <c r="X17" s="5"/>
      <c r="Y17" s="5"/>
      <c r="Z17" s="5" t="s">
        <v>18</v>
      </c>
      <c r="AA17" s="5"/>
      <c r="AB17" s="5"/>
      <c r="AC17" s="5"/>
      <c r="AD17" s="5"/>
      <c r="AE17" s="5" t="s">
        <v>19</v>
      </c>
      <c r="AF17" s="5"/>
      <c r="AG17" s="5"/>
      <c r="AH17" s="5"/>
      <c r="AI17" s="5"/>
    </row>
    <row r="18" spans="1:35" s="9" customFormat="1" ht="108" x14ac:dyDescent="0.25">
      <c r="A18" s="5"/>
      <c r="B18" s="5"/>
      <c r="C18" s="5"/>
      <c r="D18" s="5"/>
      <c r="E18" s="11" t="s">
        <v>14</v>
      </c>
      <c r="F18" s="11" t="s">
        <v>20</v>
      </c>
      <c r="G18" s="11" t="s">
        <v>21</v>
      </c>
      <c r="H18" s="11" t="s">
        <v>22</v>
      </c>
      <c r="I18" s="11" t="s">
        <v>14</v>
      </c>
      <c r="J18" s="11" t="s">
        <v>23</v>
      </c>
      <c r="K18" s="11" t="s">
        <v>24</v>
      </c>
      <c r="L18" s="11" t="s">
        <v>25</v>
      </c>
      <c r="M18" s="11" t="s">
        <v>26</v>
      </c>
      <c r="N18" s="11" t="s">
        <v>27</v>
      </c>
      <c r="O18" s="11" t="s">
        <v>28</v>
      </c>
      <c r="P18" s="11" t="s">
        <v>24</v>
      </c>
      <c r="Q18" s="11" t="s">
        <v>25</v>
      </c>
      <c r="R18" s="11" t="s">
        <v>26</v>
      </c>
      <c r="S18" s="11" t="s">
        <v>27</v>
      </c>
      <c r="T18" s="11" t="s">
        <v>28</v>
      </c>
      <c r="U18" s="11" t="s">
        <v>24</v>
      </c>
      <c r="V18" s="11" t="s">
        <v>25</v>
      </c>
      <c r="W18" s="11" t="s">
        <v>26</v>
      </c>
      <c r="X18" s="11" t="s">
        <v>27</v>
      </c>
      <c r="Y18" s="11" t="s">
        <v>28</v>
      </c>
      <c r="Z18" s="11" t="s">
        <v>24</v>
      </c>
      <c r="AA18" s="11" t="s">
        <v>25</v>
      </c>
      <c r="AB18" s="11" t="s">
        <v>26</v>
      </c>
      <c r="AC18" s="11" t="s">
        <v>27</v>
      </c>
      <c r="AD18" s="11" t="s">
        <v>28</v>
      </c>
      <c r="AE18" s="11" t="s">
        <v>24</v>
      </c>
      <c r="AF18" s="11" t="s">
        <v>25</v>
      </c>
      <c r="AG18" s="11" t="s">
        <v>26</v>
      </c>
      <c r="AH18" s="11" t="s">
        <v>27</v>
      </c>
      <c r="AI18" s="11" t="s">
        <v>28</v>
      </c>
    </row>
    <row r="19" spans="1:35" s="9" customFormat="1" x14ac:dyDescent="0.25">
      <c r="A19" s="11">
        <v>1</v>
      </c>
      <c r="B19" s="11">
        <v>2</v>
      </c>
      <c r="C19" s="11">
        <v>3</v>
      </c>
      <c r="D19" s="11">
        <v>4</v>
      </c>
      <c r="E19" s="11">
        <v>5</v>
      </c>
      <c r="F19" s="11">
        <v>6</v>
      </c>
      <c r="G19" s="11">
        <v>7</v>
      </c>
      <c r="H19" s="11">
        <v>8</v>
      </c>
      <c r="I19" s="11">
        <v>9</v>
      </c>
      <c r="J19" s="11">
        <v>10</v>
      </c>
      <c r="K19" s="12" t="s">
        <v>29</v>
      </c>
      <c r="L19" s="12" t="s">
        <v>30</v>
      </c>
      <c r="M19" s="12" t="s">
        <v>31</v>
      </c>
      <c r="N19" s="12" t="s">
        <v>32</v>
      </c>
      <c r="O19" s="12" t="s">
        <v>33</v>
      </c>
      <c r="P19" s="12" t="s">
        <v>34</v>
      </c>
      <c r="Q19" s="12" t="s">
        <v>35</v>
      </c>
      <c r="R19" s="12" t="s">
        <v>36</v>
      </c>
      <c r="S19" s="12" t="s">
        <v>37</v>
      </c>
      <c r="T19" s="12" t="s">
        <v>38</v>
      </c>
      <c r="U19" s="12" t="s">
        <v>39</v>
      </c>
      <c r="V19" s="12" t="s">
        <v>40</v>
      </c>
      <c r="W19" s="12" t="s">
        <v>41</v>
      </c>
      <c r="X19" s="12" t="s">
        <v>42</v>
      </c>
      <c r="Y19" s="12" t="s">
        <v>43</v>
      </c>
      <c r="Z19" s="12" t="s">
        <v>44</v>
      </c>
      <c r="AA19" s="12" t="s">
        <v>45</v>
      </c>
      <c r="AB19" s="12" t="s">
        <v>46</v>
      </c>
      <c r="AC19" s="12" t="s">
        <v>47</v>
      </c>
      <c r="AD19" s="12" t="s">
        <v>48</v>
      </c>
      <c r="AE19" s="12" t="s">
        <v>49</v>
      </c>
      <c r="AF19" s="12" t="s">
        <v>50</v>
      </c>
      <c r="AG19" s="12" t="s">
        <v>51</v>
      </c>
      <c r="AH19" s="12" t="s">
        <v>52</v>
      </c>
      <c r="AI19" s="12" t="s">
        <v>53</v>
      </c>
    </row>
    <row r="20" spans="1:35" s="17" customFormat="1" x14ac:dyDescent="0.25">
      <c r="A20" s="13">
        <v>0</v>
      </c>
      <c r="B20" s="14" t="s">
        <v>54</v>
      </c>
      <c r="C20" s="14" t="s">
        <v>55</v>
      </c>
      <c r="D20" s="14" t="s">
        <v>56</v>
      </c>
      <c r="E20" s="14" t="s">
        <v>56</v>
      </c>
      <c r="F20" s="15" t="s">
        <v>56</v>
      </c>
      <c r="G20" s="15" t="s">
        <v>56</v>
      </c>
      <c r="H20" s="16" t="s">
        <v>56</v>
      </c>
      <c r="I20" s="15">
        <f t="shared" ref="I20:AI20" si="0">SUM(I21:I25)</f>
        <v>3424.7516774889032</v>
      </c>
      <c r="J20" s="15">
        <f t="shared" si="0"/>
        <v>2586.1000217743972</v>
      </c>
      <c r="K20" s="15">
        <f t="shared" si="0"/>
        <v>667.72481859189304</v>
      </c>
      <c r="L20" s="15">
        <f t="shared" si="0"/>
        <v>0</v>
      </c>
      <c r="M20" s="15">
        <f t="shared" si="0"/>
        <v>0</v>
      </c>
      <c r="N20" s="15">
        <f t="shared" si="0"/>
        <v>568.64345685654996</v>
      </c>
      <c r="O20" s="15">
        <f t="shared" si="0"/>
        <v>99.081361735342995</v>
      </c>
      <c r="P20" s="15">
        <f t="shared" si="0"/>
        <v>628.7943897660648</v>
      </c>
      <c r="Q20" s="15">
        <f t="shared" si="0"/>
        <v>0</v>
      </c>
      <c r="R20" s="15">
        <f t="shared" si="0"/>
        <v>0</v>
      </c>
      <c r="S20" s="15">
        <f t="shared" si="0"/>
        <v>628.7943897660648</v>
      </c>
      <c r="T20" s="15">
        <f t="shared" si="0"/>
        <v>0</v>
      </c>
      <c r="U20" s="15">
        <f t="shared" si="0"/>
        <v>629.94432915670018</v>
      </c>
      <c r="V20" s="15">
        <f t="shared" si="0"/>
        <v>0</v>
      </c>
      <c r="W20" s="15">
        <f t="shared" si="0"/>
        <v>0</v>
      </c>
      <c r="X20" s="15">
        <f t="shared" si="0"/>
        <v>629.94432915670018</v>
      </c>
      <c r="Y20" s="15">
        <f t="shared" si="0"/>
        <v>0</v>
      </c>
      <c r="Z20" s="15">
        <f t="shared" si="0"/>
        <v>659.63648425973918</v>
      </c>
      <c r="AA20" s="15">
        <f t="shared" si="0"/>
        <v>0</v>
      </c>
      <c r="AB20" s="15">
        <f t="shared" si="0"/>
        <v>0</v>
      </c>
      <c r="AC20" s="15">
        <f t="shared" si="0"/>
        <v>659.63648425973918</v>
      </c>
      <c r="AD20" s="15">
        <f t="shared" si="0"/>
        <v>0</v>
      </c>
      <c r="AE20" s="15">
        <f t="shared" si="0"/>
        <v>2586.1000217743972</v>
      </c>
      <c r="AF20" s="15">
        <f t="shared" si="0"/>
        <v>0</v>
      </c>
      <c r="AG20" s="15">
        <f t="shared" si="0"/>
        <v>0</v>
      </c>
      <c r="AH20" s="15">
        <f t="shared" si="0"/>
        <v>2487.0186600390543</v>
      </c>
      <c r="AI20" s="15">
        <f t="shared" si="0"/>
        <v>99.081361735342995</v>
      </c>
    </row>
    <row r="21" spans="1:35" x14ac:dyDescent="0.25">
      <c r="A21" s="12" t="s">
        <v>57</v>
      </c>
      <c r="B21" s="18" t="s">
        <v>58</v>
      </c>
      <c r="C21" s="11" t="s">
        <v>55</v>
      </c>
      <c r="D21" s="11" t="s">
        <v>56</v>
      </c>
      <c r="E21" s="11" t="s">
        <v>56</v>
      </c>
      <c r="F21" s="19" t="s">
        <v>56</v>
      </c>
      <c r="G21" s="19" t="s">
        <v>56</v>
      </c>
      <c r="H21" s="19" t="s">
        <v>56</v>
      </c>
      <c r="I21" s="20" t="str">
        <f t="shared" ref="I21:AI21" si="1">I27</f>
        <v>нд</v>
      </c>
      <c r="J21" s="20" t="str">
        <f t="shared" si="1"/>
        <v>нд</v>
      </c>
      <c r="K21" s="20" t="str">
        <f t="shared" si="1"/>
        <v>нд</v>
      </c>
      <c r="L21" s="20" t="str">
        <f t="shared" si="1"/>
        <v>нд</v>
      </c>
      <c r="M21" s="20" t="str">
        <f t="shared" si="1"/>
        <v>нд</v>
      </c>
      <c r="N21" s="20" t="str">
        <f t="shared" si="1"/>
        <v>нд</v>
      </c>
      <c r="O21" s="20" t="str">
        <f t="shared" si="1"/>
        <v>нд</v>
      </c>
      <c r="P21" s="20" t="str">
        <f t="shared" si="1"/>
        <v>нд</v>
      </c>
      <c r="Q21" s="20" t="str">
        <f t="shared" si="1"/>
        <v>нд</v>
      </c>
      <c r="R21" s="20" t="str">
        <f t="shared" si="1"/>
        <v>нд</v>
      </c>
      <c r="S21" s="20" t="str">
        <f t="shared" si="1"/>
        <v>нд</v>
      </c>
      <c r="T21" s="20" t="str">
        <f t="shared" si="1"/>
        <v>нд</v>
      </c>
      <c r="U21" s="20" t="str">
        <f t="shared" si="1"/>
        <v>нд</v>
      </c>
      <c r="V21" s="20" t="str">
        <f t="shared" si="1"/>
        <v>нд</v>
      </c>
      <c r="W21" s="20" t="str">
        <f t="shared" si="1"/>
        <v>нд</v>
      </c>
      <c r="X21" s="20" t="str">
        <f t="shared" si="1"/>
        <v>нд</v>
      </c>
      <c r="Y21" s="20" t="str">
        <f t="shared" si="1"/>
        <v>нд</v>
      </c>
      <c r="Z21" s="20" t="str">
        <f t="shared" si="1"/>
        <v>нд</v>
      </c>
      <c r="AA21" s="20" t="str">
        <f t="shared" si="1"/>
        <v>нд</v>
      </c>
      <c r="AB21" s="20" t="str">
        <f t="shared" si="1"/>
        <v>нд</v>
      </c>
      <c r="AC21" s="20" t="str">
        <f t="shared" si="1"/>
        <v>нд</v>
      </c>
      <c r="AD21" s="20" t="str">
        <f t="shared" si="1"/>
        <v>нд</v>
      </c>
      <c r="AE21" s="20" t="str">
        <f t="shared" si="1"/>
        <v>нд</v>
      </c>
      <c r="AF21" s="20" t="str">
        <f t="shared" si="1"/>
        <v>нд</v>
      </c>
      <c r="AG21" s="20" t="str">
        <f t="shared" si="1"/>
        <v>нд</v>
      </c>
      <c r="AH21" s="20" t="str">
        <f t="shared" si="1"/>
        <v>нд</v>
      </c>
      <c r="AI21" s="20" t="str">
        <f t="shared" si="1"/>
        <v>нд</v>
      </c>
    </row>
    <row r="22" spans="1:35" x14ac:dyDescent="0.25">
      <c r="A22" s="12" t="s">
        <v>59</v>
      </c>
      <c r="B22" s="18" t="s">
        <v>60</v>
      </c>
      <c r="C22" s="11" t="s">
        <v>55</v>
      </c>
      <c r="D22" s="11" t="s">
        <v>56</v>
      </c>
      <c r="E22" s="11" t="s">
        <v>56</v>
      </c>
      <c r="F22" s="20" t="s">
        <v>56</v>
      </c>
      <c r="G22" s="20" t="s">
        <v>56</v>
      </c>
      <c r="H22" s="19" t="s">
        <v>56</v>
      </c>
      <c r="I22" s="20">
        <f t="shared" ref="I22:AI22" si="2">I33</f>
        <v>3029.1311238958674</v>
      </c>
      <c r="J22" s="20">
        <f t="shared" si="2"/>
        <v>2365.7990820678674</v>
      </c>
      <c r="K22" s="20">
        <f t="shared" si="2"/>
        <v>523.05403670338239</v>
      </c>
      <c r="L22" s="20">
        <f t="shared" si="2"/>
        <v>0</v>
      </c>
      <c r="M22" s="20">
        <f t="shared" si="2"/>
        <v>0</v>
      </c>
      <c r="N22" s="20">
        <f t="shared" si="2"/>
        <v>504.2667721759949</v>
      </c>
      <c r="O22" s="20">
        <f t="shared" si="2"/>
        <v>18.787264527387453</v>
      </c>
      <c r="P22" s="20">
        <f t="shared" si="2"/>
        <v>615.06778941720211</v>
      </c>
      <c r="Q22" s="20">
        <f t="shared" si="2"/>
        <v>0</v>
      </c>
      <c r="R22" s="20">
        <f t="shared" si="2"/>
        <v>0</v>
      </c>
      <c r="S22" s="20">
        <f t="shared" si="2"/>
        <v>615.06778941720211</v>
      </c>
      <c r="T22" s="20">
        <f t="shared" si="2"/>
        <v>0</v>
      </c>
      <c r="U22" s="20">
        <f t="shared" si="2"/>
        <v>620.45360938783745</v>
      </c>
      <c r="V22" s="20">
        <f t="shared" si="2"/>
        <v>0</v>
      </c>
      <c r="W22" s="20">
        <f t="shared" si="2"/>
        <v>0</v>
      </c>
      <c r="X22" s="20">
        <f t="shared" si="2"/>
        <v>620.45360938783745</v>
      </c>
      <c r="Y22" s="20">
        <f t="shared" si="2"/>
        <v>0</v>
      </c>
      <c r="Z22" s="20">
        <f t="shared" si="2"/>
        <v>607.22364655944557</v>
      </c>
      <c r="AA22" s="20">
        <f t="shared" si="2"/>
        <v>0</v>
      </c>
      <c r="AB22" s="20">
        <f t="shared" si="2"/>
        <v>0</v>
      </c>
      <c r="AC22" s="20">
        <f t="shared" si="2"/>
        <v>607.22364655944557</v>
      </c>
      <c r="AD22" s="20">
        <f t="shared" si="2"/>
        <v>0</v>
      </c>
      <c r="AE22" s="20">
        <f t="shared" si="2"/>
        <v>2365.7990820678674</v>
      </c>
      <c r="AF22" s="20">
        <f t="shared" si="2"/>
        <v>0</v>
      </c>
      <c r="AG22" s="20">
        <f t="shared" si="2"/>
        <v>0</v>
      </c>
      <c r="AH22" s="20">
        <f t="shared" si="2"/>
        <v>2347.01181754048</v>
      </c>
      <c r="AI22" s="20">
        <f t="shared" si="2"/>
        <v>18.787264527387453</v>
      </c>
    </row>
    <row r="23" spans="1:35" x14ac:dyDescent="0.25">
      <c r="A23" s="12" t="s">
        <v>61</v>
      </c>
      <c r="B23" s="18" t="s">
        <v>62</v>
      </c>
      <c r="C23" s="11" t="s">
        <v>55</v>
      </c>
      <c r="D23" s="11" t="s">
        <v>56</v>
      </c>
      <c r="E23" s="11" t="s">
        <v>56</v>
      </c>
      <c r="F23" s="20" t="s">
        <v>56</v>
      </c>
      <c r="G23" s="20" t="s">
        <v>56</v>
      </c>
      <c r="H23" s="19" t="s">
        <v>56</v>
      </c>
      <c r="I23" s="20">
        <f t="shared" ref="I23:AI23" si="3">I65</f>
        <v>395.62055359303565</v>
      </c>
      <c r="J23" s="20">
        <f t="shared" si="3"/>
        <v>220.3009397065297</v>
      </c>
      <c r="K23" s="20">
        <f t="shared" si="3"/>
        <v>144.67078188851062</v>
      </c>
      <c r="L23" s="20">
        <f t="shared" si="3"/>
        <v>0</v>
      </c>
      <c r="M23" s="20">
        <f t="shared" si="3"/>
        <v>0</v>
      </c>
      <c r="N23" s="20">
        <f t="shared" si="3"/>
        <v>64.376684680555073</v>
      </c>
      <c r="O23" s="20">
        <f t="shared" si="3"/>
        <v>80.294097207955545</v>
      </c>
      <c r="P23" s="20">
        <f t="shared" si="3"/>
        <v>13.726600348862728</v>
      </c>
      <c r="Q23" s="20">
        <f t="shared" si="3"/>
        <v>0</v>
      </c>
      <c r="R23" s="20">
        <f t="shared" si="3"/>
        <v>0</v>
      </c>
      <c r="S23" s="20">
        <f t="shared" si="3"/>
        <v>13.726600348862728</v>
      </c>
      <c r="T23" s="20">
        <f t="shared" si="3"/>
        <v>0</v>
      </c>
      <c r="U23" s="20">
        <f t="shared" si="3"/>
        <v>9.4907197688627285</v>
      </c>
      <c r="V23" s="20">
        <f t="shared" si="3"/>
        <v>0</v>
      </c>
      <c r="W23" s="20">
        <f t="shared" si="3"/>
        <v>0</v>
      </c>
      <c r="X23" s="20">
        <f t="shared" si="3"/>
        <v>9.4907197688627285</v>
      </c>
      <c r="Y23" s="20">
        <f t="shared" si="3"/>
        <v>0</v>
      </c>
      <c r="Z23" s="20">
        <f t="shared" si="3"/>
        <v>52.412837700293593</v>
      </c>
      <c r="AA23" s="20">
        <f t="shared" si="3"/>
        <v>0</v>
      </c>
      <c r="AB23" s="20">
        <f t="shared" si="3"/>
        <v>0</v>
      </c>
      <c r="AC23" s="20">
        <f t="shared" si="3"/>
        <v>52.412837700293593</v>
      </c>
      <c r="AD23" s="20">
        <f t="shared" si="3"/>
        <v>0</v>
      </c>
      <c r="AE23" s="20">
        <f t="shared" si="3"/>
        <v>220.3009397065297</v>
      </c>
      <c r="AF23" s="20">
        <f t="shared" si="3"/>
        <v>0</v>
      </c>
      <c r="AG23" s="20">
        <f t="shared" si="3"/>
        <v>0</v>
      </c>
      <c r="AH23" s="20">
        <f t="shared" si="3"/>
        <v>140.00684249857412</v>
      </c>
      <c r="AI23" s="20">
        <f t="shared" si="3"/>
        <v>80.294097207955545</v>
      </c>
    </row>
    <row r="24" spans="1:35" ht="24" x14ac:dyDescent="0.25">
      <c r="A24" s="12" t="s">
        <v>63</v>
      </c>
      <c r="B24" s="18" t="s">
        <v>64</v>
      </c>
      <c r="C24" s="11" t="s">
        <v>55</v>
      </c>
      <c r="D24" s="11" t="s">
        <v>56</v>
      </c>
      <c r="E24" s="11" t="s">
        <v>56</v>
      </c>
      <c r="F24" s="20" t="s">
        <v>56</v>
      </c>
      <c r="G24" s="20" t="s">
        <v>56</v>
      </c>
      <c r="H24" s="19" t="s">
        <v>56</v>
      </c>
      <c r="I24" s="20" t="str">
        <f t="shared" ref="I24:AI25" si="4">I98</f>
        <v>нд</v>
      </c>
      <c r="J24" s="20" t="str">
        <f t="shared" si="4"/>
        <v>нд</v>
      </c>
      <c r="K24" s="20" t="str">
        <f t="shared" si="4"/>
        <v>нд</v>
      </c>
      <c r="L24" s="20" t="str">
        <f t="shared" si="4"/>
        <v>нд</v>
      </c>
      <c r="M24" s="20" t="str">
        <f t="shared" si="4"/>
        <v>нд</v>
      </c>
      <c r="N24" s="20" t="str">
        <f t="shared" si="4"/>
        <v>нд</v>
      </c>
      <c r="O24" s="20" t="str">
        <f t="shared" si="4"/>
        <v>нд</v>
      </c>
      <c r="P24" s="20" t="str">
        <f t="shared" si="4"/>
        <v>нд</v>
      </c>
      <c r="Q24" s="20" t="str">
        <f t="shared" si="4"/>
        <v>нд</v>
      </c>
      <c r="R24" s="20" t="str">
        <f t="shared" si="4"/>
        <v>нд</v>
      </c>
      <c r="S24" s="20" t="str">
        <f t="shared" si="4"/>
        <v>нд</v>
      </c>
      <c r="T24" s="20" t="str">
        <f t="shared" si="4"/>
        <v>нд</v>
      </c>
      <c r="U24" s="20" t="str">
        <f t="shared" si="4"/>
        <v>нд</v>
      </c>
      <c r="V24" s="20" t="str">
        <f t="shared" si="4"/>
        <v>нд</v>
      </c>
      <c r="W24" s="20" t="str">
        <f t="shared" si="4"/>
        <v>нд</v>
      </c>
      <c r="X24" s="20" t="str">
        <f t="shared" si="4"/>
        <v>нд</v>
      </c>
      <c r="Y24" s="20" t="str">
        <f t="shared" si="4"/>
        <v>нд</v>
      </c>
      <c r="Z24" s="20" t="str">
        <f t="shared" si="4"/>
        <v>нд</v>
      </c>
      <c r="AA24" s="20" t="str">
        <f t="shared" si="4"/>
        <v>нд</v>
      </c>
      <c r="AB24" s="20" t="str">
        <f t="shared" si="4"/>
        <v>нд</v>
      </c>
      <c r="AC24" s="20" t="str">
        <f t="shared" si="4"/>
        <v>нд</v>
      </c>
      <c r="AD24" s="20" t="str">
        <f t="shared" si="4"/>
        <v>нд</v>
      </c>
      <c r="AE24" s="20" t="str">
        <f t="shared" si="4"/>
        <v>нд</v>
      </c>
      <c r="AF24" s="20" t="str">
        <f t="shared" si="4"/>
        <v>нд</v>
      </c>
      <c r="AG24" s="20" t="str">
        <f t="shared" si="4"/>
        <v>нд</v>
      </c>
      <c r="AH24" s="20" t="str">
        <f t="shared" si="4"/>
        <v>нд</v>
      </c>
      <c r="AI24" s="20" t="str">
        <f t="shared" si="4"/>
        <v>нд</v>
      </c>
    </row>
    <row r="25" spans="1:35" x14ac:dyDescent="0.25">
      <c r="A25" s="12" t="s">
        <v>65</v>
      </c>
      <c r="B25" s="18" t="s">
        <v>66</v>
      </c>
      <c r="C25" s="11" t="s">
        <v>55</v>
      </c>
      <c r="D25" s="11" t="s">
        <v>56</v>
      </c>
      <c r="E25" s="11" t="s">
        <v>56</v>
      </c>
      <c r="F25" s="20" t="s">
        <v>56</v>
      </c>
      <c r="G25" s="20" t="s">
        <v>56</v>
      </c>
      <c r="H25" s="19" t="s">
        <v>56</v>
      </c>
      <c r="I25" s="20" t="str">
        <f t="shared" si="4"/>
        <v>нд</v>
      </c>
      <c r="J25" s="20" t="str">
        <f t="shared" si="4"/>
        <v>нд</v>
      </c>
      <c r="K25" s="20" t="str">
        <f t="shared" si="4"/>
        <v>нд</v>
      </c>
      <c r="L25" s="20" t="str">
        <f t="shared" si="4"/>
        <v>нд</v>
      </c>
      <c r="M25" s="20" t="str">
        <f t="shared" si="4"/>
        <v>нд</v>
      </c>
      <c r="N25" s="20" t="str">
        <f t="shared" si="4"/>
        <v>нд</v>
      </c>
      <c r="O25" s="20" t="str">
        <f t="shared" si="4"/>
        <v>нд</v>
      </c>
      <c r="P25" s="20" t="str">
        <f t="shared" si="4"/>
        <v>нд</v>
      </c>
      <c r="Q25" s="20" t="str">
        <f t="shared" si="4"/>
        <v>нд</v>
      </c>
      <c r="R25" s="20" t="str">
        <f t="shared" si="4"/>
        <v>нд</v>
      </c>
      <c r="S25" s="20" t="str">
        <f t="shared" si="4"/>
        <v>нд</v>
      </c>
      <c r="T25" s="20" t="str">
        <f t="shared" si="4"/>
        <v>нд</v>
      </c>
      <c r="U25" s="20" t="str">
        <f t="shared" si="4"/>
        <v>нд</v>
      </c>
      <c r="V25" s="20" t="str">
        <f t="shared" si="4"/>
        <v>нд</v>
      </c>
      <c r="W25" s="20" t="str">
        <f t="shared" si="4"/>
        <v>нд</v>
      </c>
      <c r="X25" s="20" t="str">
        <f t="shared" si="4"/>
        <v>нд</v>
      </c>
      <c r="Y25" s="20" t="str">
        <f t="shared" si="4"/>
        <v>нд</v>
      </c>
      <c r="Z25" s="20" t="str">
        <f t="shared" si="4"/>
        <v>нд</v>
      </c>
      <c r="AA25" s="20" t="str">
        <f t="shared" si="4"/>
        <v>нд</v>
      </c>
      <c r="AB25" s="20" t="str">
        <f t="shared" si="4"/>
        <v>нд</v>
      </c>
      <c r="AC25" s="20" t="str">
        <f t="shared" si="4"/>
        <v>нд</v>
      </c>
      <c r="AD25" s="20" t="str">
        <f t="shared" si="4"/>
        <v>нд</v>
      </c>
      <c r="AE25" s="20" t="str">
        <f t="shared" si="4"/>
        <v>нд</v>
      </c>
      <c r="AF25" s="20" t="str">
        <f t="shared" si="4"/>
        <v>нд</v>
      </c>
      <c r="AG25" s="20" t="str">
        <f t="shared" si="4"/>
        <v>нд</v>
      </c>
      <c r="AH25" s="20" t="str">
        <f t="shared" si="4"/>
        <v>нд</v>
      </c>
      <c r="AI25" s="20" t="str">
        <f t="shared" si="4"/>
        <v>нд</v>
      </c>
    </row>
    <row r="26" spans="1:35" s="17" customFormat="1" x14ac:dyDescent="0.25">
      <c r="A26" s="21">
        <v>1</v>
      </c>
      <c r="B26" s="22" t="s">
        <v>67</v>
      </c>
      <c r="C26" s="22" t="s">
        <v>55</v>
      </c>
      <c r="D26" s="22" t="s">
        <v>56</v>
      </c>
      <c r="E26" s="22" t="s">
        <v>56</v>
      </c>
      <c r="F26" s="23" t="s">
        <v>56</v>
      </c>
      <c r="G26" s="23" t="s">
        <v>56</v>
      </c>
      <c r="H26" s="22" t="s">
        <v>56</v>
      </c>
      <c r="I26" s="23">
        <f t="shared" ref="I26:AI26" si="5">I20</f>
        <v>3424.7516774889032</v>
      </c>
      <c r="J26" s="23">
        <f t="shared" si="5"/>
        <v>2586.1000217743972</v>
      </c>
      <c r="K26" s="23">
        <f t="shared" si="5"/>
        <v>667.72481859189304</v>
      </c>
      <c r="L26" s="23">
        <f t="shared" si="5"/>
        <v>0</v>
      </c>
      <c r="M26" s="23">
        <f t="shared" si="5"/>
        <v>0</v>
      </c>
      <c r="N26" s="23">
        <f t="shared" si="5"/>
        <v>568.64345685654996</v>
      </c>
      <c r="O26" s="23">
        <f t="shared" si="5"/>
        <v>99.081361735342995</v>
      </c>
      <c r="P26" s="23">
        <f t="shared" si="5"/>
        <v>628.7943897660648</v>
      </c>
      <c r="Q26" s="23">
        <f t="shared" si="5"/>
        <v>0</v>
      </c>
      <c r="R26" s="23">
        <f t="shared" si="5"/>
        <v>0</v>
      </c>
      <c r="S26" s="23">
        <f t="shared" si="5"/>
        <v>628.7943897660648</v>
      </c>
      <c r="T26" s="23">
        <f t="shared" si="5"/>
        <v>0</v>
      </c>
      <c r="U26" s="23">
        <f t="shared" si="5"/>
        <v>629.94432915670018</v>
      </c>
      <c r="V26" s="23">
        <f t="shared" si="5"/>
        <v>0</v>
      </c>
      <c r="W26" s="23">
        <f t="shared" si="5"/>
        <v>0</v>
      </c>
      <c r="X26" s="23">
        <f t="shared" si="5"/>
        <v>629.94432915670018</v>
      </c>
      <c r="Y26" s="23">
        <f t="shared" si="5"/>
        <v>0</v>
      </c>
      <c r="Z26" s="23">
        <f t="shared" si="5"/>
        <v>659.63648425973918</v>
      </c>
      <c r="AA26" s="23">
        <f t="shared" si="5"/>
        <v>0</v>
      </c>
      <c r="AB26" s="23">
        <f t="shared" si="5"/>
        <v>0</v>
      </c>
      <c r="AC26" s="23">
        <f t="shared" si="5"/>
        <v>659.63648425973918</v>
      </c>
      <c r="AD26" s="23">
        <f t="shared" si="5"/>
        <v>0</v>
      </c>
      <c r="AE26" s="23">
        <f t="shared" si="5"/>
        <v>2586.1000217743972</v>
      </c>
      <c r="AF26" s="23">
        <f t="shared" si="5"/>
        <v>0</v>
      </c>
      <c r="AG26" s="23">
        <f t="shared" si="5"/>
        <v>0</v>
      </c>
      <c r="AH26" s="23">
        <f t="shared" si="5"/>
        <v>2487.0186600390543</v>
      </c>
      <c r="AI26" s="23">
        <f t="shared" si="5"/>
        <v>99.081361735342995</v>
      </c>
    </row>
    <row r="27" spans="1:35" x14ac:dyDescent="0.25">
      <c r="A27" s="12" t="s">
        <v>68</v>
      </c>
      <c r="B27" s="18" t="s">
        <v>69</v>
      </c>
      <c r="C27" s="11" t="s">
        <v>55</v>
      </c>
      <c r="D27" s="11" t="s">
        <v>56</v>
      </c>
      <c r="E27" s="11" t="s">
        <v>56</v>
      </c>
      <c r="F27" s="19" t="s">
        <v>56</v>
      </c>
      <c r="G27" s="19" t="s">
        <v>56</v>
      </c>
      <c r="H27" s="19" t="s">
        <v>56</v>
      </c>
      <c r="I27" s="20" t="s">
        <v>56</v>
      </c>
      <c r="J27" s="20" t="s">
        <v>56</v>
      </c>
      <c r="K27" s="20" t="s">
        <v>56</v>
      </c>
      <c r="L27" s="20" t="s">
        <v>56</v>
      </c>
      <c r="M27" s="20" t="s">
        <v>56</v>
      </c>
      <c r="N27" s="20" t="s">
        <v>56</v>
      </c>
      <c r="O27" s="20" t="s">
        <v>56</v>
      </c>
      <c r="P27" s="20" t="s">
        <v>56</v>
      </c>
      <c r="Q27" s="20" t="s">
        <v>56</v>
      </c>
      <c r="R27" s="20" t="s">
        <v>56</v>
      </c>
      <c r="S27" s="20" t="s">
        <v>56</v>
      </c>
      <c r="T27" s="20" t="s">
        <v>56</v>
      </c>
      <c r="U27" s="20" t="s">
        <v>56</v>
      </c>
      <c r="V27" s="20" t="s">
        <v>56</v>
      </c>
      <c r="W27" s="20" t="s">
        <v>56</v>
      </c>
      <c r="X27" s="20" t="s">
        <v>56</v>
      </c>
      <c r="Y27" s="20" t="s">
        <v>56</v>
      </c>
      <c r="Z27" s="20" t="s">
        <v>56</v>
      </c>
      <c r="AA27" s="20" t="s">
        <v>56</v>
      </c>
      <c r="AB27" s="20" t="s">
        <v>56</v>
      </c>
      <c r="AC27" s="20" t="s">
        <v>56</v>
      </c>
      <c r="AD27" s="20" t="s">
        <v>56</v>
      </c>
      <c r="AE27" s="20" t="s">
        <v>56</v>
      </c>
      <c r="AF27" s="20" t="s">
        <v>56</v>
      </c>
      <c r="AG27" s="20" t="s">
        <v>56</v>
      </c>
      <c r="AH27" s="20" t="s">
        <v>56</v>
      </c>
      <c r="AI27" s="20" t="s">
        <v>56</v>
      </c>
    </row>
    <row r="28" spans="1:35" x14ac:dyDescent="0.25">
      <c r="A28" s="12" t="s">
        <v>70</v>
      </c>
      <c r="B28" s="18" t="s">
        <v>71</v>
      </c>
      <c r="C28" s="11" t="s">
        <v>55</v>
      </c>
      <c r="D28" s="11" t="s">
        <v>56</v>
      </c>
      <c r="E28" s="11" t="s">
        <v>56</v>
      </c>
      <c r="F28" s="19" t="s">
        <v>56</v>
      </c>
      <c r="G28" s="19" t="s">
        <v>56</v>
      </c>
      <c r="H28" s="19" t="s">
        <v>56</v>
      </c>
      <c r="I28" s="20" t="s">
        <v>56</v>
      </c>
      <c r="J28" s="20" t="s">
        <v>56</v>
      </c>
      <c r="K28" s="20" t="s">
        <v>56</v>
      </c>
      <c r="L28" s="20" t="s">
        <v>56</v>
      </c>
      <c r="M28" s="20" t="s">
        <v>56</v>
      </c>
      <c r="N28" s="20" t="s">
        <v>56</v>
      </c>
      <c r="O28" s="20" t="s">
        <v>56</v>
      </c>
      <c r="P28" s="20" t="s">
        <v>56</v>
      </c>
      <c r="Q28" s="20" t="s">
        <v>56</v>
      </c>
      <c r="R28" s="20" t="s">
        <v>56</v>
      </c>
      <c r="S28" s="20" t="s">
        <v>56</v>
      </c>
      <c r="T28" s="20" t="s">
        <v>56</v>
      </c>
      <c r="U28" s="20" t="s">
        <v>56</v>
      </c>
      <c r="V28" s="20" t="s">
        <v>56</v>
      </c>
      <c r="W28" s="20" t="s">
        <v>56</v>
      </c>
      <c r="X28" s="20" t="s">
        <v>56</v>
      </c>
      <c r="Y28" s="20" t="s">
        <v>56</v>
      </c>
      <c r="Z28" s="20" t="s">
        <v>56</v>
      </c>
      <c r="AA28" s="20" t="s">
        <v>56</v>
      </c>
      <c r="AB28" s="20" t="s">
        <v>56</v>
      </c>
      <c r="AC28" s="20" t="s">
        <v>56</v>
      </c>
      <c r="AD28" s="20" t="s">
        <v>56</v>
      </c>
      <c r="AE28" s="20" t="s">
        <v>56</v>
      </c>
      <c r="AF28" s="20" t="s">
        <v>56</v>
      </c>
      <c r="AG28" s="20" t="s">
        <v>56</v>
      </c>
      <c r="AH28" s="20" t="s">
        <v>56</v>
      </c>
      <c r="AI28" s="20" t="s">
        <v>56</v>
      </c>
    </row>
    <row r="29" spans="1:35" ht="24" x14ac:dyDescent="0.25">
      <c r="A29" s="24" t="s">
        <v>72</v>
      </c>
      <c r="B29" s="25" t="s">
        <v>73</v>
      </c>
      <c r="C29" s="19" t="s">
        <v>55</v>
      </c>
      <c r="D29" s="11" t="s">
        <v>56</v>
      </c>
      <c r="E29" s="11" t="s">
        <v>56</v>
      </c>
      <c r="F29" s="19" t="s">
        <v>56</v>
      </c>
      <c r="G29" s="19" t="s">
        <v>56</v>
      </c>
      <c r="H29" s="19" t="s">
        <v>56</v>
      </c>
      <c r="I29" s="20" t="s">
        <v>56</v>
      </c>
      <c r="J29" s="20" t="s">
        <v>56</v>
      </c>
      <c r="K29" s="20" t="s">
        <v>56</v>
      </c>
      <c r="L29" s="20" t="s">
        <v>56</v>
      </c>
      <c r="M29" s="20" t="s">
        <v>56</v>
      </c>
      <c r="N29" s="20" t="s">
        <v>56</v>
      </c>
      <c r="O29" s="20" t="s">
        <v>56</v>
      </c>
      <c r="P29" s="20" t="s">
        <v>56</v>
      </c>
      <c r="Q29" s="20" t="s">
        <v>56</v>
      </c>
      <c r="R29" s="20" t="s">
        <v>56</v>
      </c>
      <c r="S29" s="20" t="s">
        <v>56</v>
      </c>
      <c r="T29" s="20" t="s">
        <v>56</v>
      </c>
      <c r="U29" s="20" t="s">
        <v>56</v>
      </c>
      <c r="V29" s="20" t="s">
        <v>56</v>
      </c>
      <c r="W29" s="20" t="s">
        <v>56</v>
      </c>
      <c r="X29" s="20" t="s">
        <v>56</v>
      </c>
      <c r="Y29" s="20" t="s">
        <v>56</v>
      </c>
      <c r="Z29" s="20" t="s">
        <v>56</v>
      </c>
      <c r="AA29" s="20" t="s">
        <v>56</v>
      </c>
      <c r="AB29" s="20" t="s">
        <v>56</v>
      </c>
      <c r="AC29" s="20" t="s">
        <v>56</v>
      </c>
      <c r="AD29" s="20" t="s">
        <v>56</v>
      </c>
      <c r="AE29" s="20" t="s">
        <v>56</v>
      </c>
      <c r="AF29" s="20" t="s">
        <v>56</v>
      </c>
      <c r="AG29" s="20" t="s">
        <v>56</v>
      </c>
      <c r="AH29" s="20" t="s">
        <v>56</v>
      </c>
      <c r="AI29" s="20" t="s">
        <v>56</v>
      </c>
    </row>
    <row r="30" spans="1:35" ht="24" x14ac:dyDescent="0.25">
      <c r="A30" s="12" t="s">
        <v>74</v>
      </c>
      <c r="B30" s="18" t="s">
        <v>75</v>
      </c>
      <c r="C30" s="11" t="s">
        <v>55</v>
      </c>
      <c r="D30" s="11" t="s">
        <v>56</v>
      </c>
      <c r="E30" s="11" t="s">
        <v>56</v>
      </c>
      <c r="F30" s="19" t="s">
        <v>56</v>
      </c>
      <c r="G30" s="19" t="s">
        <v>56</v>
      </c>
      <c r="H30" s="19" t="s">
        <v>56</v>
      </c>
      <c r="I30" s="20" t="s">
        <v>56</v>
      </c>
      <c r="J30" s="20" t="s">
        <v>56</v>
      </c>
      <c r="K30" s="20" t="s">
        <v>56</v>
      </c>
      <c r="L30" s="20" t="s">
        <v>56</v>
      </c>
      <c r="M30" s="20" t="s">
        <v>56</v>
      </c>
      <c r="N30" s="20" t="s">
        <v>56</v>
      </c>
      <c r="O30" s="20" t="s">
        <v>56</v>
      </c>
      <c r="P30" s="20" t="s">
        <v>56</v>
      </c>
      <c r="Q30" s="20" t="s">
        <v>56</v>
      </c>
      <c r="R30" s="20" t="s">
        <v>56</v>
      </c>
      <c r="S30" s="20" t="s">
        <v>56</v>
      </c>
      <c r="T30" s="20" t="s">
        <v>56</v>
      </c>
      <c r="U30" s="20" t="s">
        <v>56</v>
      </c>
      <c r="V30" s="20" t="s">
        <v>56</v>
      </c>
      <c r="W30" s="20" t="s">
        <v>56</v>
      </c>
      <c r="X30" s="20" t="s">
        <v>56</v>
      </c>
      <c r="Y30" s="20" t="s">
        <v>56</v>
      </c>
      <c r="Z30" s="20" t="s">
        <v>56</v>
      </c>
      <c r="AA30" s="20" t="s">
        <v>56</v>
      </c>
      <c r="AB30" s="20" t="s">
        <v>56</v>
      </c>
      <c r="AC30" s="20" t="s">
        <v>56</v>
      </c>
      <c r="AD30" s="20" t="s">
        <v>56</v>
      </c>
      <c r="AE30" s="20" t="s">
        <v>56</v>
      </c>
      <c r="AF30" s="20" t="s">
        <v>56</v>
      </c>
      <c r="AG30" s="20" t="s">
        <v>56</v>
      </c>
      <c r="AH30" s="20" t="s">
        <v>56</v>
      </c>
      <c r="AI30" s="20" t="s">
        <v>56</v>
      </c>
    </row>
    <row r="31" spans="1:35" ht="24" x14ac:dyDescent="0.25">
      <c r="A31" s="12" t="s">
        <v>76</v>
      </c>
      <c r="B31" s="18" t="s">
        <v>77</v>
      </c>
      <c r="C31" s="11" t="s">
        <v>55</v>
      </c>
      <c r="D31" s="11" t="s">
        <v>56</v>
      </c>
      <c r="E31" s="11" t="s">
        <v>56</v>
      </c>
      <c r="F31" s="19" t="s">
        <v>56</v>
      </c>
      <c r="G31" s="19" t="s">
        <v>56</v>
      </c>
      <c r="H31" s="19" t="s">
        <v>56</v>
      </c>
      <c r="I31" s="20" t="s">
        <v>56</v>
      </c>
      <c r="J31" s="20" t="s">
        <v>56</v>
      </c>
      <c r="K31" s="20" t="s">
        <v>56</v>
      </c>
      <c r="L31" s="20" t="s">
        <v>56</v>
      </c>
      <c r="M31" s="20" t="s">
        <v>56</v>
      </c>
      <c r="N31" s="20" t="s">
        <v>56</v>
      </c>
      <c r="O31" s="20" t="s">
        <v>56</v>
      </c>
      <c r="P31" s="20" t="s">
        <v>56</v>
      </c>
      <c r="Q31" s="20" t="s">
        <v>56</v>
      </c>
      <c r="R31" s="20" t="s">
        <v>56</v>
      </c>
      <c r="S31" s="20" t="s">
        <v>56</v>
      </c>
      <c r="T31" s="20" t="s">
        <v>56</v>
      </c>
      <c r="U31" s="20" t="s">
        <v>56</v>
      </c>
      <c r="V31" s="20" t="s">
        <v>56</v>
      </c>
      <c r="W31" s="20" t="s">
        <v>56</v>
      </c>
      <c r="X31" s="20" t="s">
        <v>56</v>
      </c>
      <c r="Y31" s="20" t="s">
        <v>56</v>
      </c>
      <c r="Z31" s="20" t="s">
        <v>56</v>
      </c>
      <c r="AA31" s="20" t="s">
        <v>56</v>
      </c>
      <c r="AB31" s="20" t="s">
        <v>56</v>
      </c>
      <c r="AC31" s="20" t="s">
        <v>56</v>
      </c>
      <c r="AD31" s="20" t="s">
        <v>56</v>
      </c>
      <c r="AE31" s="20" t="s">
        <v>56</v>
      </c>
      <c r="AF31" s="20" t="s">
        <v>56</v>
      </c>
      <c r="AG31" s="20" t="s">
        <v>56</v>
      </c>
      <c r="AH31" s="20" t="s">
        <v>56</v>
      </c>
      <c r="AI31" s="20" t="s">
        <v>56</v>
      </c>
    </row>
    <row r="32" spans="1:35" ht="24" x14ac:dyDescent="0.25">
      <c r="A32" s="12" t="s">
        <v>78</v>
      </c>
      <c r="B32" s="18" t="s">
        <v>79</v>
      </c>
      <c r="C32" s="11" t="s">
        <v>55</v>
      </c>
      <c r="D32" s="11" t="s">
        <v>56</v>
      </c>
      <c r="E32" s="11" t="s">
        <v>56</v>
      </c>
      <c r="F32" s="19" t="s">
        <v>56</v>
      </c>
      <c r="G32" s="19" t="s">
        <v>56</v>
      </c>
      <c r="H32" s="19" t="s">
        <v>56</v>
      </c>
      <c r="I32" s="20" t="s">
        <v>56</v>
      </c>
      <c r="J32" s="20" t="s">
        <v>56</v>
      </c>
      <c r="K32" s="20" t="s">
        <v>56</v>
      </c>
      <c r="L32" s="20" t="s">
        <v>56</v>
      </c>
      <c r="M32" s="20" t="s">
        <v>56</v>
      </c>
      <c r="N32" s="20" t="s">
        <v>56</v>
      </c>
      <c r="O32" s="20" t="s">
        <v>56</v>
      </c>
      <c r="P32" s="20" t="s">
        <v>56</v>
      </c>
      <c r="Q32" s="20" t="s">
        <v>56</v>
      </c>
      <c r="R32" s="20" t="s">
        <v>56</v>
      </c>
      <c r="S32" s="20" t="s">
        <v>56</v>
      </c>
      <c r="T32" s="20" t="s">
        <v>56</v>
      </c>
      <c r="U32" s="20" t="s">
        <v>56</v>
      </c>
      <c r="V32" s="20" t="s">
        <v>56</v>
      </c>
      <c r="W32" s="20" t="s">
        <v>56</v>
      </c>
      <c r="X32" s="20" t="s">
        <v>56</v>
      </c>
      <c r="Y32" s="20" t="s">
        <v>56</v>
      </c>
      <c r="Z32" s="20" t="s">
        <v>56</v>
      </c>
      <c r="AA32" s="20" t="s">
        <v>56</v>
      </c>
      <c r="AB32" s="20" t="s">
        <v>56</v>
      </c>
      <c r="AC32" s="20" t="s">
        <v>56</v>
      </c>
      <c r="AD32" s="20" t="s">
        <v>56</v>
      </c>
      <c r="AE32" s="20" t="s">
        <v>56</v>
      </c>
      <c r="AF32" s="20" t="s">
        <v>56</v>
      </c>
      <c r="AG32" s="20" t="s">
        <v>56</v>
      </c>
      <c r="AH32" s="20" t="s">
        <v>56</v>
      </c>
      <c r="AI32" s="20" t="s">
        <v>56</v>
      </c>
    </row>
    <row r="33" spans="1:44" ht="24" x14ac:dyDescent="0.25">
      <c r="A33" s="26" t="s">
        <v>80</v>
      </c>
      <c r="B33" s="27" t="s">
        <v>81</v>
      </c>
      <c r="C33" s="28" t="s">
        <v>55</v>
      </c>
      <c r="D33" s="28" t="s">
        <v>56</v>
      </c>
      <c r="E33" s="28" t="s">
        <v>56</v>
      </c>
      <c r="F33" s="29" t="s">
        <v>56</v>
      </c>
      <c r="G33" s="29" t="s">
        <v>56</v>
      </c>
      <c r="H33" s="28" t="s">
        <v>56</v>
      </c>
      <c r="I33" s="29">
        <f t="shared" ref="I33:AI33" si="6">SUM(I34,I43,I44,I64)</f>
        <v>3029.1311238958674</v>
      </c>
      <c r="J33" s="29">
        <f t="shared" si="6"/>
        <v>2365.7990820678674</v>
      </c>
      <c r="K33" s="29">
        <f t="shared" si="6"/>
        <v>523.05403670338239</v>
      </c>
      <c r="L33" s="29">
        <f t="shared" si="6"/>
        <v>0</v>
      </c>
      <c r="M33" s="29">
        <f t="shared" si="6"/>
        <v>0</v>
      </c>
      <c r="N33" s="29">
        <f t="shared" si="6"/>
        <v>504.2667721759949</v>
      </c>
      <c r="O33" s="29">
        <f t="shared" si="6"/>
        <v>18.787264527387453</v>
      </c>
      <c r="P33" s="29">
        <f t="shared" si="6"/>
        <v>615.06778941720211</v>
      </c>
      <c r="Q33" s="29">
        <f t="shared" si="6"/>
        <v>0</v>
      </c>
      <c r="R33" s="29">
        <f t="shared" si="6"/>
        <v>0</v>
      </c>
      <c r="S33" s="29">
        <f t="shared" si="6"/>
        <v>615.06778941720211</v>
      </c>
      <c r="T33" s="29">
        <f t="shared" si="6"/>
        <v>0</v>
      </c>
      <c r="U33" s="29">
        <f t="shared" si="6"/>
        <v>620.45360938783745</v>
      </c>
      <c r="V33" s="29">
        <f t="shared" si="6"/>
        <v>0</v>
      </c>
      <c r="W33" s="29">
        <f t="shared" si="6"/>
        <v>0</v>
      </c>
      <c r="X33" s="29">
        <f t="shared" si="6"/>
        <v>620.45360938783745</v>
      </c>
      <c r="Y33" s="29">
        <f t="shared" si="6"/>
        <v>0</v>
      </c>
      <c r="Z33" s="29">
        <f t="shared" si="6"/>
        <v>607.22364655944557</v>
      </c>
      <c r="AA33" s="29">
        <f t="shared" si="6"/>
        <v>0</v>
      </c>
      <c r="AB33" s="29">
        <f t="shared" si="6"/>
        <v>0</v>
      </c>
      <c r="AC33" s="29">
        <f t="shared" si="6"/>
        <v>607.22364655944557</v>
      </c>
      <c r="AD33" s="29">
        <f t="shared" si="6"/>
        <v>0</v>
      </c>
      <c r="AE33" s="29">
        <f t="shared" si="6"/>
        <v>2365.7990820678674</v>
      </c>
      <c r="AF33" s="29">
        <f t="shared" si="6"/>
        <v>0</v>
      </c>
      <c r="AG33" s="29">
        <f t="shared" si="6"/>
        <v>0</v>
      </c>
      <c r="AH33" s="29">
        <f t="shared" si="6"/>
        <v>2347.01181754048</v>
      </c>
      <c r="AI33" s="29">
        <f t="shared" si="6"/>
        <v>18.787264527387453</v>
      </c>
    </row>
    <row r="34" spans="1:44" ht="36" x14ac:dyDescent="0.25">
      <c r="A34" s="26" t="s">
        <v>82</v>
      </c>
      <c r="B34" s="27" t="s">
        <v>83</v>
      </c>
      <c r="C34" s="28" t="s">
        <v>55</v>
      </c>
      <c r="D34" s="28" t="s">
        <v>56</v>
      </c>
      <c r="E34" s="28" t="s">
        <v>56</v>
      </c>
      <c r="F34" s="29" t="s">
        <v>56</v>
      </c>
      <c r="G34" s="29" t="s">
        <v>56</v>
      </c>
      <c r="H34" s="28" t="s">
        <v>56</v>
      </c>
      <c r="I34" s="29">
        <f t="shared" ref="I34:AI34" si="7">I35</f>
        <v>2630.6940207527614</v>
      </c>
      <c r="J34" s="29">
        <f t="shared" si="7"/>
        <v>1967.3619789247616</v>
      </c>
      <c r="K34" s="29">
        <f t="shared" si="7"/>
        <v>464.34116098199996</v>
      </c>
      <c r="L34" s="29">
        <f t="shared" si="7"/>
        <v>0</v>
      </c>
      <c r="M34" s="29">
        <f t="shared" si="7"/>
        <v>0</v>
      </c>
      <c r="N34" s="29">
        <f t="shared" si="7"/>
        <v>447.08944253999994</v>
      </c>
      <c r="O34" s="29">
        <f t="shared" si="7"/>
        <v>17.251718442000001</v>
      </c>
      <c r="P34" s="29">
        <f t="shared" si="7"/>
        <v>486.55489688760946</v>
      </c>
      <c r="Q34" s="29">
        <f t="shared" si="7"/>
        <v>0</v>
      </c>
      <c r="R34" s="29">
        <f t="shared" si="7"/>
        <v>0</v>
      </c>
      <c r="S34" s="29">
        <f t="shared" si="7"/>
        <v>486.55489688760946</v>
      </c>
      <c r="T34" s="29">
        <f t="shared" si="7"/>
        <v>0</v>
      </c>
      <c r="U34" s="29">
        <f t="shared" si="7"/>
        <v>475.51128379821523</v>
      </c>
      <c r="V34" s="29">
        <f t="shared" si="7"/>
        <v>0</v>
      </c>
      <c r="W34" s="29">
        <f t="shared" si="7"/>
        <v>0</v>
      </c>
      <c r="X34" s="29">
        <f t="shared" si="7"/>
        <v>475.51128379821523</v>
      </c>
      <c r="Y34" s="29">
        <f t="shared" si="7"/>
        <v>0</v>
      </c>
      <c r="Z34" s="29">
        <f t="shared" si="7"/>
        <v>540.95463725693708</v>
      </c>
      <c r="AA34" s="29">
        <f t="shared" si="7"/>
        <v>0</v>
      </c>
      <c r="AB34" s="29">
        <f t="shared" si="7"/>
        <v>0</v>
      </c>
      <c r="AC34" s="29">
        <f t="shared" si="7"/>
        <v>540.95463725693708</v>
      </c>
      <c r="AD34" s="29">
        <f t="shared" si="7"/>
        <v>0</v>
      </c>
      <c r="AE34" s="29">
        <f t="shared" si="7"/>
        <v>1967.3619789247616</v>
      </c>
      <c r="AF34" s="29">
        <f t="shared" si="7"/>
        <v>0</v>
      </c>
      <c r="AG34" s="29">
        <f t="shared" si="7"/>
        <v>0</v>
      </c>
      <c r="AH34" s="29">
        <f t="shared" si="7"/>
        <v>1950.1102604827615</v>
      </c>
      <c r="AI34" s="29">
        <f t="shared" si="7"/>
        <v>17.251718442000001</v>
      </c>
    </row>
    <row r="35" spans="1:44" ht="36" x14ac:dyDescent="0.25">
      <c r="A35" s="26" t="s">
        <v>84</v>
      </c>
      <c r="B35" s="27" t="s">
        <v>85</v>
      </c>
      <c r="C35" s="28" t="s">
        <v>55</v>
      </c>
      <c r="D35" s="28" t="s">
        <v>56</v>
      </c>
      <c r="E35" s="28" t="s">
        <v>56</v>
      </c>
      <c r="F35" s="29" t="s">
        <v>56</v>
      </c>
      <c r="G35" s="29" t="s">
        <v>56</v>
      </c>
      <c r="H35" s="28" t="s">
        <v>56</v>
      </c>
      <c r="I35" s="29">
        <f t="shared" ref="I35:AI35" si="8">SUM(I36:I41)</f>
        <v>2630.6940207527614</v>
      </c>
      <c r="J35" s="29">
        <f t="shared" si="8"/>
        <v>1967.3619789247616</v>
      </c>
      <c r="K35" s="29">
        <f t="shared" si="8"/>
        <v>464.34116098199996</v>
      </c>
      <c r="L35" s="29">
        <f t="shared" si="8"/>
        <v>0</v>
      </c>
      <c r="M35" s="29">
        <f t="shared" si="8"/>
        <v>0</v>
      </c>
      <c r="N35" s="29">
        <f t="shared" si="8"/>
        <v>447.08944253999994</v>
      </c>
      <c r="O35" s="29">
        <f t="shared" si="8"/>
        <v>17.251718442000001</v>
      </c>
      <c r="P35" s="29">
        <f t="shared" si="8"/>
        <v>486.55489688760946</v>
      </c>
      <c r="Q35" s="29">
        <f t="shared" si="8"/>
        <v>0</v>
      </c>
      <c r="R35" s="29">
        <f t="shared" si="8"/>
        <v>0</v>
      </c>
      <c r="S35" s="29">
        <f t="shared" si="8"/>
        <v>486.55489688760946</v>
      </c>
      <c r="T35" s="29">
        <f t="shared" si="8"/>
        <v>0</v>
      </c>
      <c r="U35" s="29">
        <f t="shared" si="8"/>
        <v>475.51128379821523</v>
      </c>
      <c r="V35" s="29">
        <f t="shared" si="8"/>
        <v>0</v>
      </c>
      <c r="W35" s="29">
        <f t="shared" si="8"/>
        <v>0</v>
      </c>
      <c r="X35" s="29">
        <f t="shared" si="8"/>
        <v>475.51128379821523</v>
      </c>
      <c r="Y35" s="29">
        <f t="shared" si="8"/>
        <v>0</v>
      </c>
      <c r="Z35" s="29">
        <f t="shared" si="8"/>
        <v>540.95463725693708</v>
      </c>
      <c r="AA35" s="29">
        <f t="shared" si="8"/>
        <v>0</v>
      </c>
      <c r="AB35" s="29">
        <f t="shared" si="8"/>
        <v>0</v>
      </c>
      <c r="AC35" s="29">
        <f t="shared" si="8"/>
        <v>540.95463725693708</v>
      </c>
      <c r="AD35" s="29">
        <f t="shared" si="8"/>
        <v>0</v>
      </c>
      <c r="AE35" s="29">
        <f t="shared" si="8"/>
        <v>1967.3619789247616</v>
      </c>
      <c r="AF35" s="29">
        <f t="shared" si="8"/>
        <v>0</v>
      </c>
      <c r="AG35" s="29">
        <f t="shared" si="8"/>
        <v>0</v>
      </c>
      <c r="AH35" s="29">
        <f t="shared" si="8"/>
        <v>1950.1102604827615</v>
      </c>
      <c r="AI35" s="29">
        <f t="shared" si="8"/>
        <v>17.251718442000001</v>
      </c>
    </row>
    <row r="36" spans="1:44" ht="48" x14ac:dyDescent="0.25">
      <c r="A36" s="30" t="s">
        <v>84</v>
      </c>
      <c r="B36" s="25" t="s">
        <v>86</v>
      </c>
      <c r="C36" s="19" t="s">
        <v>87</v>
      </c>
      <c r="D36" s="19">
        <v>2021</v>
      </c>
      <c r="E36" s="19">
        <v>2028</v>
      </c>
      <c r="F36" s="20" t="s">
        <v>56</v>
      </c>
      <c r="G36" s="20" t="s">
        <v>56</v>
      </c>
      <c r="H36" s="31" t="s">
        <v>56</v>
      </c>
      <c r="I36" s="32">
        <v>2611.4181558827618</v>
      </c>
      <c r="J36" s="32">
        <v>1950.1102604827615</v>
      </c>
      <c r="K36" s="20">
        <f t="shared" ref="K36:K41" si="9">SUM(L36:O36)</f>
        <v>447.08944253999994</v>
      </c>
      <c r="L36" s="20" t="s">
        <v>56</v>
      </c>
      <c r="M36" s="20" t="s">
        <v>56</v>
      </c>
      <c r="N36" s="20">
        <v>447.08944253999994</v>
      </c>
      <c r="O36" s="20" t="s">
        <v>56</v>
      </c>
      <c r="P36" s="20">
        <f t="shared" ref="P36:P41" si="10">SUM(Q36:T36)</f>
        <v>486.55489688760946</v>
      </c>
      <c r="Q36" s="20" t="s">
        <v>56</v>
      </c>
      <c r="R36" s="20" t="s">
        <v>56</v>
      </c>
      <c r="S36" s="20">
        <v>486.55489688760946</v>
      </c>
      <c r="T36" s="20" t="s">
        <v>56</v>
      </c>
      <c r="U36" s="20">
        <f t="shared" ref="U36:U41" si="11">SUM(V36:Y36)</f>
        <v>475.51128379821523</v>
      </c>
      <c r="V36" s="20" t="s">
        <v>56</v>
      </c>
      <c r="W36" s="20" t="s">
        <v>56</v>
      </c>
      <c r="X36" s="20">
        <v>475.51128379821523</v>
      </c>
      <c r="Y36" s="20" t="s">
        <v>56</v>
      </c>
      <c r="Z36" s="20">
        <f t="shared" ref="Z36:Z41" si="12">SUM(AA36:AD36)</f>
        <v>540.95463725693708</v>
      </c>
      <c r="AA36" s="20" t="s">
        <v>56</v>
      </c>
      <c r="AB36" s="20" t="s">
        <v>56</v>
      </c>
      <c r="AC36" s="32">
        <v>540.95463725693708</v>
      </c>
      <c r="AD36" s="32" t="s">
        <v>56</v>
      </c>
      <c r="AE36" s="20">
        <f>SUM(AF36:AI36)</f>
        <v>1950.1102604827615</v>
      </c>
      <c r="AF36" s="20" t="s">
        <v>56</v>
      </c>
      <c r="AG36" s="20" t="s">
        <v>56</v>
      </c>
      <c r="AH36" s="20">
        <f>SUM(N36,S36,X36,AC36)</f>
        <v>1950.1102604827615</v>
      </c>
      <c r="AI36" s="20">
        <f>SUM(O36,T36,Y36,AD36)</f>
        <v>0</v>
      </c>
      <c r="AJ36" s="33"/>
    </row>
    <row r="37" spans="1:44" ht="36" x14ac:dyDescent="0.25">
      <c r="A37" s="30" t="s">
        <v>84</v>
      </c>
      <c r="B37" s="25" t="s">
        <v>88</v>
      </c>
      <c r="C37" s="19" t="s">
        <v>89</v>
      </c>
      <c r="D37" s="19">
        <v>2024</v>
      </c>
      <c r="E37" s="19">
        <v>2025</v>
      </c>
      <c r="F37" s="20" t="s">
        <v>56</v>
      </c>
      <c r="G37" s="20" t="s">
        <v>56</v>
      </c>
      <c r="H37" s="31" t="s">
        <v>56</v>
      </c>
      <c r="I37" s="32">
        <v>2.54591894</v>
      </c>
      <c r="J37" s="32">
        <v>1.98671894</v>
      </c>
      <c r="K37" s="20">
        <f t="shared" si="9"/>
        <v>1.98671894</v>
      </c>
      <c r="L37" s="20" t="s">
        <v>56</v>
      </c>
      <c r="M37" s="20" t="s">
        <v>56</v>
      </c>
      <c r="N37" s="20" t="s">
        <v>56</v>
      </c>
      <c r="O37" s="20">
        <v>1.98671894</v>
      </c>
      <c r="P37" s="20">
        <f t="shared" si="10"/>
        <v>0</v>
      </c>
      <c r="Q37" s="20" t="s">
        <v>56</v>
      </c>
      <c r="R37" s="20" t="s">
        <v>56</v>
      </c>
      <c r="S37" s="20" t="s">
        <v>56</v>
      </c>
      <c r="T37" s="20" t="s">
        <v>56</v>
      </c>
      <c r="U37" s="20">
        <f t="shared" si="11"/>
        <v>0</v>
      </c>
      <c r="V37" s="20" t="s">
        <v>56</v>
      </c>
      <c r="W37" s="20" t="s">
        <v>56</v>
      </c>
      <c r="X37" s="20" t="s">
        <v>56</v>
      </c>
      <c r="Y37" s="20" t="s">
        <v>56</v>
      </c>
      <c r="Z37" s="20">
        <f t="shared" si="12"/>
        <v>0</v>
      </c>
      <c r="AA37" s="20" t="s">
        <v>56</v>
      </c>
      <c r="AB37" s="20" t="s">
        <v>56</v>
      </c>
      <c r="AC37" s="32" t="s">
        <v>56</v>
      </c>
      <c r="AD37" s="32" t="s">
        <v>56</v>
      </c>
      <c r="AE37" s="20">
        <f t="shared" ref="AE37:AE41" si="13">SUM(AF37:AI37)</f>
        <v>1.98671894</v>
      </c>
      <c r="AF37" s="20" t="s">
        <v>56</v>
      </c>
      <c r="AG37" s="20" t="s">
        <v>56</v>
      </c>
      <c r="AH37" s="20">
        <f t="shared" ref="AH37:AI41" si="14">SUM(N37,S37,X37,AC37)</f>
        <v>0</v>
      </c>
      <c r="AI37" s="20">
        <f t="shared" si="14"/>
        <v>1.98671894</v>
      </c>
      <c r="AJ37" s="33"/>
    </row>
    <row r="38" spans="1:44" ht="36" x14ac:dyDescent="0.25">
      <c r="A38" s="30" t="s">
        <v>84</v>
      </c>
      <c r="B38" s="25" t="s">
        <v>90</v>
      </c>
      <c r="C38" s="19" t="s">
        <v>91</v>
      </c>
      <c r="D38" s="19">
        <v>2024</v>
      </c>
      <c r="E38" s="19">
        <v>2025</v>
      </c>
      <c r="F38" s="20" t="s">
        <v>56</v>
      </c>
      <c r="G38" s="20" t="s">
        <v>56</v>
      </c>
      <c r="H38" s="31" t="s">
        <v>56</v>
      </c>
      <c r="I38" s="32">
        <v>3.7053057999999996</v>
      </c>
      <c r="J38" s="32">
        <v>2.2403593719999999</v>
      </c>
      <c r="K38" s="20">
        <f t="shared" si="9"/>
        <v>2.2403593719999999</v>
      </c>
      <c r="L38" s="20" t="s">
        <v>56</v>
      </c>
      <c r="M38" s="20" t="s">
        <v>56</v>
      </c>
      <c r="N38" s="20" t="s">
        <v>56</v>
      </c>
      <c r="O38" s="20">
        <v>2.2403593719999999</v>
      </c>
      <c r="P38" s="20">
        <f t="shared" si="10"/>
        <v>0</v>
      </c>
      <c r="Q38" s="20" t="s">
        <v>56</v>
      </c>
      <c r="R38" s="20" t="s">
        <v>56</v>
      </c>
      <c r="S38" s="20" t="s">
        <v>56</v>
      </c>
      <c r="T38" s="20" t="s">
        <v>56</v>
      </c>
      <c r="U38" s="20">
        <f t="shared" si="11"/>
        <v>0</v>
      </c>
      <c r="V38" s="20" t="s">
        <v>56</v>
      </c>
      <c r="W38" s="20" t="s">
        <v>56</v>
      </c>
      <c r="X38" s="20" t="s">
        <v>56</v>
      </c>
      <c r="Y38" s="20" t="s">
        <v>56</v>
      </c>
      <c r="Z38" s="20">
        <f t="shared" si="12"/>
        <v>0</v>
      </c>
      <c r="AA38" s="20" t="s">
        <v>56</v>
      </c>
      <c r="AB38" s="20" t="s">
        <v>56</v>
      </c>
      <c r="AC38" s="32" t="s">
        <v>56</v>
      </c>
      <c r="AD38" s="32" t="s">
        <v>56</v>
      </c>
      <c r="AE38" s="20">
        <f t="shared" si="13"/>
        <v>2.2403593719999999</v>
      </c>
      <c r="AF38" s="20" t="s">
        <v>56</v>
      </c>
      <c r="AG38" s="20" t="s">
        <v>56</v>
      </c>
      <c r="AH38" s="20">
        <f t="shared" si="14"/>
        <v>0</v>
      </c>
      <c r="AI38" s="20">
        <f t="shared" si="14"/>
        <v>2.2403593719999999</v>
      </c>
      <c r="AJ38" s="33"/>
    </row>
    <row r="39" spans="1:44" ht="36" x14ac:dyDescent="0.25">
      <c r="A39" s="30" t="s">
        <v>84</v>
      </c>
      <c r="B39" s="25" t="s">
        <v>92</v>
      </c>
      <c r="C39" s="19" t="s">
        <v>93</v>
      </c>
      <c r="D39" s="19">
        <v>2025</v>
      </c>
      <c r="E39" s="19">
        <v>2025</v>
      </c>
      <c r="F39" s="20" t="s">
        <v>56</v>
      </c>
      <c r="G39" s="20" t="s">
        <v>56</v>
      </c>
      <c r="H39" s="31" t="s">
        <v>56</v>
      </c>
      <c r="I39" s="32">
        <v>2.4488880100000001</v>
      </c>
      <c r="J39" s="32">
        <v>2.4488880100000001</v>
      </c>
      <c r="K39" s="20">
        <f t="shared" si="9"/>
        <v>2.4488880100000001</v>
      </c>
      <c r="L39" s="20" t="s">
        <v>56</v>
      </c>
      <c r="M39" s="20" t="s">
        <v>56</v>
      </c>
      <c r="N39" s="20" t="s">
        <v>56</v>
      </c>
      <c r="O39" s="20">
        <v>2.4488880100000001</v>
      </c>
      <c r="P39" s="20">
        <f t="shared" si="10"/>
        <v>0</v>
      </c>
      <c r="Q39" s="20" t="s">
        <v>56</v>
      </c>
      <c r="R39" s="20" t="s">
        <v>56</v>
      </c>
      <c r="S39" s="20" t="s">
        <v>56</v>
      </c>
      <c r="T39" s="20" t="s">
        <v>56</v>
      </c>
      <c r="U39" s="20">
        <f t="shared" si="11"/>
        <v>0</v>
      </c>
      <c r="V39" s="20" t="s">
        <v>56</v>
      </c>
      <c r="W39" s="20" t="s">
        <v>56</v>
      </c>
      <c r="X39" s="20" t="s">
        <v>56</v>
      </c>
      <c r="Y39" s="20" t="s">
        <v>56</v>
      </c>
      <c r="Z39" s="20">
        <f t="shared" si="12"/>
        <v>0</v>
      </c>
      <c r="AA39" s="20" t="s">
        <v>56</v>
      </c>
      <c r="AB39" s="20" t="s">
        <v>56</v>
      </c>
      <c r="AC39" s="32" t="s">
        <v>56</v>
      </c>
      <c r="AD39" s="32" t="s">
        <v>56</v>
      </c>
      <c r="AE39" s="20">
        <f t="shared" si="13"/>
        <v>2.4488880100000001</v>
      </c>
      <c r="AF39" s="20" t="s">
        <v>56</v>
      </c>
      <c r="AG39" s="20" t="s">
        <v>56</v>
      </c>
      <c r="AH39" s="20">
        <f t="shared" si="14"/>
        <v>0</v>
      </c>
      <c r="AI39" s="20">
        <f t="shared" si="14"/>
        <v>2.4488880100000001</v>
      </c>
      <c r="AJ39" s="33"/>
    </row>
    <row r="40" spans="1:44" ht="36" x14ac:dyDescent="0.25">
      <c r="A40" s="30" t="s">
        <v>84</v>
      </c>
      <c r="B40" s="25" t="s">
        <v>94</v>
      </c>
      <c r="C40" s="19" t="s">
        <v>95</v>
      </c>
      <c r="D40" s="19">
        <v>2025</v>
      </c>
      <c r="E40" s="19">
        <v>2025</v>
      </c>
      <c r="F40" s="20" t="s">
        <v>56</v>
      </c>
      <c r="G40" s="20" t="s">
        <v>56</v>
      </c>
      <c r="H40" s="31" t="s">
        <v>56</v>
      </c>
      <c r="I40" s="32">
        <v>4.9789669100000005</v>
      </c>
      <c r="J40" s="32">
        <v>4.9789669100000005</v>
      </c>
      <c r="K40" s="20">
        <f t="shared" si="9"/>
        <v>4.9789669100000005</v>
      </c>
      <c r="L40" s="20" t="s">
        <v>56</v>
      </c>
      <c r="M40" s="20" t="s">
        <v>56</v>
      </c>
      <c r="N40" s="20" t="s">
        <v>56</v>
      </c>
      <c r="O40" s="20">
        <v>4.9789669100000005</v>
      </c>
      <c r="P40" s="20">
        <f t="shared" si="10"/>
        <v>0</v>
      </c>
      <c r="Q40" s="20" t="s">
        <v>56</v>
      </c>
      <c r="R40" s="20" t="s">
        <v>56</v>
      </c>
      <c r="S40" s="20" t="s">
        <v>56</v>
      </c>
      <c r="T40" s="20" t="s">
        <v>56</v>
      </c>
      <c r="U40" s="20">
        <f t="shared" si="11"/>
        <v>0</v>
      </c>
      <c r="V40" s="20" t="s">
        <v>56</v>
      </c>
      <c r="W40" s="20" t="s">
        <v>56</v>
      </c>
      <c r="X40" s="20" t="s">
        <v>56</v>
      </c>
      <c r="Y40" s="20" t="s">
        <v>56</v>
      </c>
      <c r="Z40" s="20">
        <f t="shared" si="12"/>
        <v>0</v>
      </c>
      <c r="AA40" s="20" t="s">
        <v>56</v>
      </c>
      <c r="AB40" s="20" t="s">
        <v>56</v>
      </c>
      <c r="AC40" s="32" t="s">
        <v>56</v>
      </c>
      <c r="AD40" s="32" t="s">
        <v>56</v>
      </c>
      <c r="AE40" s="20">
        <f t="shared" si="13"/>
        <v>4.9789669100000005</v>
      </c>
      <c r="AF40" s="20" t="s">
        <v>56</v>
      </c>
      <c r="AG40" s="20" t="s">
        <v>56</v>
      </c>
      <c r="AH40" s="20">
        <f t="shared" si="14"/>
        <v>0</v>
      </c>
      <c r="AI40" s="20">
        <f t="shared" si="14"/>
        <v>4.9789669100000005</v>
      </c>
      <c r="AJ40" s="33"/>
    </row>
    <row r="41" spans="1:44" ht="36" x14ac:dyDescent="0.25">
      <c r="A41" s="30" t="s">
        <v>84</v>
      </c>
      <c r="B41" s="25" t="s">
        <v>96</v>
      </c>
      <c r="C41" s="19" t="s">
        <v>97</v>
      </c>
      <c r="D41" s="19">
        <v>2025</v>
      </c>
      <c r="E41" s="19">
        <v>2025</v>
      </c>
      <c r="F41" s="20" t="s">
        <v>56</v>
      </c>
      <c r="G41" s="20" t="s">
        <v>56</v>
      </c>
      <c r="H41" s="31" t="s">
        <v>56</v>
      </c>
      <c r="I41" s="32">
        <v>5.5967852100000002</v>
      </c>
      <c r="J41" s="32">
        <v>5.5967852100000002</v>
      </c>
      <c r="K41" s="20">
        <f t="shared" si="9"/>
        <v>5.5967852100000002</v>
      </c>
      <c r="L41" s="20" t="s">
        <v>56</v>
      </c>
      <c r="M41" s="20" t="s">
        <v>56</v>
      </c>
      <c r="N41" s="20" t="s">
        <v>56</v>
      </c>
      <c r="O41" s="20">
        <v>5.5967852100000002</v>
      </c>
      <c r="P41" s="20">
        <f t="shared" si="10"/>
        <v>0</v>
      </c>
      <c r="Q41" s="20" t="s">
        <v>56</v>
      </c>
      <c r="R41" s="20" t="s">
        <v>56</v>
      </c>
      <c r="S41" s="20" t="s">
        <v>56</v>
      </c>
      <c r="T41" s="20" t="s">
        <v>56</v>
      </c>
      <c r="U41" s="20">
        <f t="shared" si="11"/>
        <v>0</v>
      </c>
      <c r="V41" s="20" t="s">
        <v>56</v>
      </c>
      <c r="W41" s="20" t="s">
        <v>56</v>
      </c>
      <c r="X41" s="20" t="s">
        <v>56</v>
      </c>
      <c r="Y41" s="20" t="s">
        <v>56</v>
      </c>
      <c r="Z41" s="20">
        <f t="shared" si="12"/>
        <v>0</v>
      </c>
      <c r="AA41" s="20" t="s">
        <v>56</v>
      </c>
      <c r="AB41" s="20" t="s">
        <v>56</v>
      </c>
      <c r="AC41" s="32" t="s">
        <v>56</v>
      </c>
      <c r="AD41" s="32" t="s">
        <v>56</v>
      </c>
      <c r="AE41" s="20">
        <f t="shared" si="13"/>
        <v>5.5967852100000002</v>
      </c>
      <c r="AF41" s="20" t="s">
        <v>56</v>
      </c>
      <c r="AG41" s="20" t="s">
        <v>56</v>
      </c>
      <c r="AH41" s="20">
        <f t="shared" si="14"/>
        <v>0</v>
      </c>
      <c r="AI41" s="20">
        <f t="shared" si="14"/>
        <v>5.5967852100000002</v>
      </c>
      <c r="AJ41" s="33"/>
    </row>
    <row r="42" spans="1:44" s="35" customFormat="1" ht="24" x14ac:dyDescent="0.2">
      <c r="A42" s="12" t="s">
        <v>98</v>
      </c>
      <c r="B42" s="18" t="s">
        <v>99</v>
      </c>
      <c r="C42" s="11" t="s">
        <v>55</v>
      </c>
      <c r="D42" s="11" t="s">
        <v>56</v>
      </c>
      <c r="E42" s="11" t="s">
        <v>56</v>
      </c>
      <c r="F42" s="20" t="s">
        <v>56</v>
      </c>
      <c r="G42" s="20" t="s">
        <v>56</v>
      </c>
      <c r="H42" s="19" t="s">
        <v>56</v>
      </c>
      <c r="I42" s="19" t="s">
        <v>56</v>
      </c>
      <c r="J42" s="19" t="s">
        <v>56</v>
      </c>
      <c r="K42" s="19" t="s">
        <v>56</v>
      </c>
      <c r="L42" s="19" t="s">
        <v>56</v>
      </c>
      <c r="M42" s="19" t="s">
        <v>56</v>
      </c>
      <c r="N42" s="19" t="s">
        <v>56</v>
      </c>
      <c r="O42" s="19" t="s">
        <v>56</v>
      </c>
      <c r="P42" s="19" t="s">
        <v>56</v>
      </c>
      <c r="Q42" s="19" t="s">
        <v>56</v>
      </c>
      <c r="R42" s="19" t="s">
        <v>56</v>
      </c>
      <c r="S42" s="19" t="s">
        <v>56</v>
      </c>
      <c r="T42" s="19" t="s">
        <v>56</v>
      </c>
      <c r="U42" s="19" t="s">
        <v>56</v>
      </c>
      <c r="V42" s="19" t="s">
        <v>56</v>
      </c>
      <c r="W42" s="19" t="s">
        <v>56</v>
      </c>
      <c r="X42" s="19" t="s">
        <v>56</v>
      </c>
      <c r="Y42" s="19" t="s">
        <v>56</v>
      </c>
      <c r="Z42" s="19" t="s">
        <v>56</v>
      </c>
      <c r="AA42" s="19" t="s">
        <v>56</v>
      </c>
      <c r="AB42" s="19" t="s">
        <v>56</v>
      </c>
      <c r="AC42" s="19" t="s">
        <v>56</v>
      </c>
      <c r="AD42" s="19" t="s">
        <v>56</v>
      </c>
      <c r="AE42" s="19" t="s">
        <v>56</v>
      </c>
      <c r="AF42" s="19" t="s">
        <v>56</v>
      </c>
      <c r="AG42" s="19" t="s">
        <v>56</v>
      </c>
      <c r="AH42" s="19" t="s">
        <v>56</v>
      </c>
      <c r="AI42" s="19" t="s">
        <v>56</v>
      </c>
      <c r="AJ42" s="34"/>
      <c r="AK42" s="34"/>
      <c r="AL42" s="34"/>
      <c r="AM42" s="34"/>
      <c r="AN42" s="34"/>
      <c r="AO42" s="34"/>
      <c r="AP42" s="34"/>
      <c r="AQ42" s="34"/>
      <c r="AR42" s="34"/>
    </row>
    <row r="43" spans="1:44" s="35" customFormat="1" ht="24" x14ac:dyDescent="0.25">
      <c r="A43" s="24" t="s">
        <v>100</v>
      </c>
      <c r="B43" s="25" t="s">
        <v>101</v>
      </c>
      <c r="C43" s="19" t="s">
        <v>55</v>
      </c>
      <c r="D43" s="19" t="s">
        <v>56</v>
      </c>
      <c r="E43" s="19" t="s">
        <v>56</v>
      </c>
      <c r="F43" s="20" t="s">
        <v>56</v>
      </c>
      <c r="G43" s="20" t="s">
        <v>56</v>
      </c>
      <c r="H43" s="19" t="s">
        <v>56</v>
      </c>
      <c r="I43" s="19" t="s">
        <v>56</v>
      </c>
      <c r="J43" s="19" t="s">
        <v>56</v>
      </c>
      <c r="K43" s="19" t="s">
        <v>56</v>
      </c>
      <c r="L43" s="19" t="s">
        <v>56</v>
      </c>
      <c r="M43" s="19" t="s">
        <v>56</v>
      </c>
      <c r="N43" s="19" t="s">
        <v>56</v>
      </c>
      <c r="O43" s="19" t="s">
        <v>56</v>
      </c>
      <c r="P43" s="19" t="s">
        <v>56</v>
      </c>
      <c r="Q43" s="19" t="s">
        <v>56</v>
      </c>
      <c r="R43" s="19" t="s">
        <v>56</v>
      </c>
      <c r="S43" s="19" t="s">
        <v>56</v>
      </c>
      <c r="T43" s="19" t="s">
        <v>56</v>
      </c>
      <c r="U43" s="19" t="s">
        <v>56</v>
      </c>
      <c r="V43" s="19" t="s">
        <v>56</v>
      </c>
      <c r="W43" s="19" t="s">
        <v>56</v>
      </c>
      <c r="X43" s="19" t="s">
        <v>56</v>
      </c>
      <c r="Y43" s="19" t="s">
        <v>56</v>
      </c>
      <c r="Z43" s="19" t="s">
        <v>56</v>
      </c>
      <c r="AA43" s="19" t="s">
        <v>56</v>
      </c>
      <c r="AB43" s="19" t="s">
        <v>56</v>
      </c>
      <c r="AC43" s="19" t="s">
        <v>56</v>
      </c>
      <c r="AD43" s="19" t="s">
        <v>56</v>
      </c>
      <c r="AE43" s="19" t="s">
        <v>56</v>
      </c>
      <c r="AF43" s="19" t="s">
        <v>56</v>
      </c>
      <c r="AG43" s="19" t="s">
        <v>56</v>
      </c>
      <c r="AH43" s="19" t="s">
        <v>56</v>
      </c>
      <c r="AI43" s="19" t="s">
        <v>56</v>
      </c>
    </row>
    <row r="44" spans="1:44" ht="24" x14ac:dyDescent="0.25">
      <c r="A44" s="26" t="s">
        <v>102</v>
      </c>
      <c r="B44" s="27" t="s">
        <v>103</v>
      </c>
      <c r="C44" s="28" t="s">
        <v>55</v>
      </c>
      <c r="D44" s="28" t="s">
        <v>56</v>
      </c>
      <c r="E44" s="28" t="s">
        <v>56</v>
      </c>
      <c r="F44" s="29" t="s">
        <v>56</v>
      </c>
      <c r="G44" s="29" t="s">
        <v>56</v>
      </c>
      <c r="H44" s="29" t="s">
        <v>56</v>
      </c>
      <c r="I44" s="29">
        <f t="shared" ref="I44:AI44" si="15">SUM(I45:I63)</f>
        <v>398.43710314310596</v>
      </c>
      <c r="J44" s="29">
        <f t="shared" si="15"/>
        <v>398.43710314310596</v>
      </c>
      <c r="K44" s="29">
        <f t="shared" si="15"/>
        <v>58.712875721382439</v>
      </c>
      <c r="L44" s="29">
        <f t="shared" si="15"/>
        <v>0</v>
      </c>
      <c r="M44" s="29">
        <f t="shared" si="15"/>
        <v>0</v>
      </c>
      <c r="N44" s="29">
        <f t="shared" si="15"/>
        <v>57.177329635994987</v>
      </c>
      <c r="O44" s="29">
        <f t="shared" si="15"/>
        <v>1.535546085387451</v>
      </c>
      <c r="P44" s="29">
        <f t="shared" si="15"/>
        <v>128.51289252959265</v>
      </c>
      <c r="Q44" s="29">
        <f t="shared" si="15"/>
        <v>0</v>
      </c>
      <c r="R44" s="29">
        <f t="shared" si="15"/>
        <v>0</v>
      </c>
      <c r="S44" s="29">
        <f t="shared" si="15"/>
        <v>128.51289252959265</v>
      </c>
      <c r="T44" s="29">
        <f t="shared" si="15"/>
        <v>0</v>
      </c>
      <c r="U44" s="29">
        <f t="shared" si="15"/>
        <v>144.94232558962224</v>
      </c>
      <c r="V44" s="29">
        <f t="shared" si="15"/>
        <v>0</v>
      </c>
      <c r="W44" s="29">
        <f t="shared" si="15"/>
        <v>0</v>
      </c>
      <c r="X44" s="29">
        <f t="shared" si="15"/>
        <v>144.94232558962224</v>
      </c>
      <c r="Y44" s="29">
        <f t="shared" si="15"/>
        <v>0</v>
      </c>
      <c r="Z44" s="29">
        <f t="shared" si="15"/>
        <v>66.269009302508522</v>
      </c>
      <c r="AA44" s="29">
        <f t="shared" si="15"/>
        <v>0</v>
      </c>
      <c r="AB44" s="29">
        <f t="shared" si="15"/>
        <v>0</v>
      </c>
      <c r="AC44" s="29">
        <f t="shared" si="15"/>
        <v>66.269009302508522</v>
      </c>
      <c r="AD44" s="29">
        <f t="shared" si="15"/>
        <v>0</v>
      </c>
      <c r="AE44" s="29">
        <f t="shared" si="15"/>
        <v>398.43710314310596</v>
      </c>
      <c r="AF44" s="29">
        <f t="shared" si="15"/>
        <v>0</v>
      </c>
      <c r="AG44" s="29">
        <f t="shared" si="15"/>
        <v>0</v>
      </c>
      <c r="AH44" s="29">
        <f t="shared" si="15"/>
        <v>396.90155705771849</v>
      </c>
      <c r="AI44" s="29">
        <f t="shared" si="15"/>
        <v>1.535546085387451</v>
      </c>
    </row>
    <row r="45" spans="1:44" ht="24" x14ac:dyDescent="0.25">
      <c r="A45" s="30" t="s">
        <v>102</v>
      </c>
      <c r="B45" s="36" t="s">
        <v>104</v>
      </c>
      <c r="C45" s="19" t="s">
        <v>105</v>
      </c>
      <c r="D45" s="19">
        <v>2025</v>
      </c>
      <c r="E45" s="19">
        <v>2025</v>
      </c>
      <c r="F45" s="20" t="s">
        <v>56</v>
      </c>
      <c r="G45" s="20" t="s">
        <v>56</v>
      </c>
      <c r="H45" s="31" t="s">
        <v>56</v>
      </c>
      <c r="I45" s="32">
        <v>7.0424511021226612</v>
      </c>
      <c r="J45" s="32">
        <v>7.0424511021226612</v>
      </c>
      <c r="K45" s="20">
        <f t="shared" ref="K45:K63" si="16">SUM(L45:O45)</f>
        <v>7.0424511021226612</v>
      </c>
      <c r="L45" s="20" t="s">
        <v>56</v>
      </c>
      <c r="M45" s="20" t="s">
        <v>56</v>
      </c>
      <c r="N45" s="20">
        <v>7.0424511021226612</v>
      </c>
      <c r="O45" s="20" t="s">
        <v>56</v>
      </c>
      <c r="P45" s="20">
        <f t="shared" ref="P45:P63" si="17">SUM(Q45:T45)</f>
        <v>0</v>
      </c>
      <c r="Q45" s="20" t="s">
        <v>56</v>
      </c>
      <c r="R45" s="20" t="s">
        <v>56</v>
      </c>
      <c r="S45" s="20" t="s">
        <v>56</v>
      </c>
      <c r="T45" s="20" t="s">
        <v>56</v>
      </c>
      <c r="U45" s="20">
        <f t="shared" ref="U45:U63" si="18">SUM(V45:Y45)</f>
        <v>0</v>
      </c>
      <c r="V45" s="20" t="s">
        <v>56</v>
      </c>
      <c r="W45" s="20" t="s">
        <v>56</v>
      </c>
      <c r="X45" s="20" t="s">
        <v>56</v>
      </c>
      <c r="Y45" s="20" t="s">
        <v>56</v>
      </c>
      <c r="Z45" s="20">
        <f t="shared" ref="Z45:Z63" si="19">SUM(AA45:AD45)</f>
        <v>0</v>
      </c>
      <c r="AA45" s="20" t="s">
        <v>56</v>
      </c>
      <c r="AB45" s="20" t="s">
        <v>56</v>
      </c>
      <c r="AC45" s="32" t="s">
        <v>56</v>
      </c>
      <c r="AD45" s="32" t="s">
        <v>56</v>
      </c>
      <c r="AE45" s="20">
        <f t="shared" ref="AE45:AE63" si="20">SUM(AF45:AI45)</f>
        <v>7.0424511021226612</v>
      </c>
      <c r="AF45" s="20" t="s">
        <v>56</v>
      </c>
      <c r="AG45" s="20" t="s">
        <v>56</v>
      </c>
      <c r="AH45" s="20">
        <f t="shared" ref="AH45:AI63" si="21">SUM(N45,S45,X45,AC45)</f>
        <v>7.0424511021226612</v>
      </c>
      <c r="AI45" s="20">
        <f t="shared" si="21"/>
        <v>0</v>
      </c>
      <c r="AJ45" s="33"/>
    </row>
    <row r="46" spans="1:44" ht="24" x14ac:dyDescent="0.25">
      <c r="A46" s="30" t="s">
        <v>102</v>
      </c>
      <c r="B46" s="36" t="s">
        <v>106</v>
      </c>
      <c r="C46" s="19" t="s">
        <v>107</v>
      </c>
      <c r="D46" s="19">
        <v>2026</v>
      </c>
      <c r="E46" s="19">
        <v>2026</v>
      </c>
      <c r="F46" s="20" t="s">
        <v>56</v>
      </c>
      <c r="G46" s="20" t="s">
        <v>56</v>
      </c>
      <c r="H46" s="31" t="s">
        <v>56</v>
      </c>
      <c r="I46" s="32">
        <v>10.222584474182026</v>
      </c>
      <c r="J46" s="32">
        <v>10.222584474182026</v>
      </c>
      <c r="K46" s="20">
        <f t="shared" si="16"/>
        <v>0</v>
      </c>
      <c r="L46" s="20" t="s">
        <v>56</v>
      </c>
      <c r="M46" s="20" t="s">
        <v>56</v>
      </c>
      <c r="N46" s="20" t="s">
        <v>56</v>
      </c>
      <c r="O46" s="20" t="s">
        <v>56</v>
      </c>
      <c r="P46" s="20">
        <f t="shared" si="17"/>
        <v>10.222584474182026</v>
      </c>
      <c r="Q46" s="20" t="s">
        <v>56</v>
      </c>
      <c r="R46" s="20" t="s">
        <v>56</v>
      </c>
      <c r="S46" s="20">
        <v>10.222584474182026</v>
      </c>
      <c r="T46" s="20" t="s">
        <v>56</v>
      </c>
      <c r="U46" s="20">
        <f t="shared" si="18"/>
        <v>0</v>
      </c>
      <c r="V46" s="20" t="s">
        <v>56</v>
      </c>
      <c r="W46" s="20" t="s">
        <v>56</v>
      </c>
      <c r="X46" s="20" t="s">
        <v>56</v>
      </c>
      <c r="Y46" s="20" t="s">
        <v>56</v>
      </c>
      <c r="Z46" s="20">
        <f t="shared" si="19"/>
        <v>0</v>
      </c>
      <c r="AA46" s="20" t="s">
        <v>56</v>
      </c>
      <c r="AB46" s="20" t="s">
        <v>56</v>
      </c>
      <c r="AC46" s="32" t="s">
        <v>56</v>
      </c>
      <c r="AD46" s="32" t="s">
        <v>56</v>
      </c>
      <c r="AE46" s="20">
        <f t="shared" si="20"/>
        <v>10.222584474182026</v>
      </c>
      <c r="AF46" s="20" t="s">
        <v>56</v>
      </c>
      <c r="AG46" s="20" t="s">
        <v>56</v>
      </c>
      <c r="AH46" s="20">
        <f t="shared" si="21"/>
        <v>10.222584474182026</v>
      </c>
      <c r="AI46" s="20">
        <f t="shared" si="21"/>
        <v>0</v>
      </c>
      <c r="AJ46" s="33"/>
    </row>
    <row r="47" spans="1:44" ht="24" x14ac:dyDescent="0.25">
      <c r="A47" s="30" t="s">
        <v>102</v>
      </c>
      <c r="B47" s="36" t="s">
        <v>108</v>
      </c>
      <c r="C47" s="19" t="s">
        <v>109</v>
      </c>
      <c r="D47" s="19">
        <v>2027</v>
      </c>
      <c r="E47" s="19">
        <v>2027</v>
      </c>
      <c r="F47" s="20" t="s">
        <v>56</v>
      </c>
      <c r="G47" s="20" t="s">
        <v>56</v>
      </c>
      <c r="H47" s="31" t="s">
        <v>56</v>
      </c>
      <c r="I47" s="32">
        <v>9.9294735868461075</v>
      </c>
      <c r="J47" s="32">
        <v>9.9294735868461075</v>
      </c>
      <c r="K47" s="20">
        <f t="shared" si="16"/>
        <v>0</v>
      </c>
      <c r="L47" s="20" t="s">
        <v>56</v>
      </c>
      <c r="M47" s="20" t="s">
        <v>56</v>
      </c>
      <c r="N47" s="20" t="s">
        <v>56</v>
      </c>
      <c r="O47" s="20" t="s">
        <v>56</v>
      </c>
      <c r="P47" s="20">
        <f t="shared" si="17"/>
        <v>0</v>
      </c>
      <c r="Q47" s="20" t="s">
        <v>56</v>
      </c>
      <c r="R47" s="20" t="s">
        <v>56</v>
      </c>
      <c r="S47" s="20" t="s">
        <v>56</v>
      </c>
      <c r="T47" s="20" t="s">
        <v>56</v>
      </c>
      <c r="U47" s="20">
        <f t="shared" si="18"/>
        <v>9.9294735868461075</v>
      </c>
      <c r="V47" s="20" t="s">
        <v>56</v>
      </c>
      <c r="W47" s="20" t="s">
        <v>56</v>
      </c>
      <c r="X47" s="20">
        <v>9.9294735868461075</v>
      </c>
      <c r="Y47" s="20" t="s">
        <v>56</v>
      </c>
      <c r="Z47" s="20">
        <f t="shared" si="19"/>
        <v>0</v>
      </c>
      <c r="AA47" s="20" t="s">
        <v>56</v>
      </c>
      <c r="AB47" s="20" t="s">
        <v>56</v>
      </c>
      <c r="AC47" s="32" t="s">
        <v>56</v>
      </c>
      <c r="AD47" s="32" t="s">
        <v>56</v>
      </c>
      <c r="AE47" s="20">
        <f t="shared" si="20"/>
        <v>9.9294735868461075</v>
      </c>
      <c r="AF47" s="20" t="s">
        <v>56</v>
      </c>
      <c r="AG47" s="20" t="s">
        <v>56</v>
      </c>
      <c r="AH47" s="20">
        <f t="shared" si="21"/>
        <v>9.9294735868461075</v>
      </c>
      <c r="AI47" s="20">
        <f t="shared" si="21"/>
        <v>0</v>
      </c>
      <c r="AJ47" s="33"/>
    </row>
    <row r="48" spans="1:44" x14ac:dyDescent="0.25">
      <c r="A48" s="30" t="s">
        <v>102</v>
      </c>
      <c r="B48" s="36" t="s">
        <v>110</v>
      </c>
      <c r="C48" s="19" t="s">
        <v>111</v>
      </c>
      <c r="D48" s="19">
        <v>2028</v>
      </c>
      <c r="E48" s="19">
        <v>2028</v>
      </c>
      <c r="F48" s="20" t="s">
        <v>56</v>
      </c>
      <c r="G48" s="20" t="s">
        <v>56</v>
      </c>
      <c r="H48" s="31" t="s">
        <v>56</v>
      </c>
      <c r="I48" s="32">
        <v>10.305568425716606</v>
      </c>
      <c r="J48" s="32">
        <v>10.305568425716606</v>
      </c>
      <c r="K48" s="20">
        <f t="shared" si="16"/>
        <v>0</v>
      </c>
      <c r="L48" s="20" t="s">
        <v>56</v>
      </c>
      <c r="M48" s="20" t="s">
        <v>56</v>
      </c>
      <c r="N48" s="20" t="s">
        <v>56</v>
      </c>
      <c r="O48" s="20" t="s">
        <v>56</v>
      </c>
      <c r="P48" s="20">
        <f t="shared" si="17"/>
        <v>0</v>
      </c>
      <c r="Q48" s="20" t="s">
        <v>56</v>
      </c>
      <c r="R48" s="20" t="s">
        <v>56</v>
      </c>
      <c r="S48" s="20" t="s">
        <v>56</v>
      </c>
      <c r="T48" s="20" t="s">
        <v>56</v>
      </c>
      <c r="U48" s="20">
        <f t="shared" si="18"/>
        <v>0</v>
      </c>
      <c r="V48" s="20" t="s">
        <v>56</v>
      </c>
      <c r="W48" s="20" t="s">
        <v>56</v>
      </c>
      <c r="X48" s="20" t="s">
        <v>56</v>
      </c>
      <c r="Y48" s="20" t="s">
        <v>56</v>
      </c>
      <c r="Z48" s="20">
        <f t="shared" si="19"/>
        <v>10.305568425716606</v>
      </c>
      <c r="AA48" s="20" t="s">
        <v>56</v>
      </c>
      <c r="AB48" s="20" t="s">
        <v>56</v>
      </c>
      <c r="AC48" s="32">
        <v>10.305568425716606</v>
      </c>
      <c r="AD48" s="32" t="s">
        <v>56</v>
      </c>
      <c r="AE48" s="20">
        <f t="shared" si="20"/>
        <v>10.305568425716606</v>
      </c>
      <c r="AF48" s="20" t="s">
        <v>56</v>
      </c>
      <c r="AG48" s="20" t="s">
        <v>56</v>
      </c>
      <c r="AH48" s="20">
        <f t="shared" si="21"/>
        <v>10.305568425716606</v>
      </c>
      <c r="AI48" s="20">
        <f t="shared" si="21"/>
        <v>0</v>
      </c>
      <c r="AJ48" s="33"/>
    </row>
    <row r="49" spans="1:36" ht="24" x14ac:dyDescent="0.25">
      <c r="A49" s="30" t="s">
        <v>102</v>
      </c>
      <c r="B49" s="36" t="s">
        <v>112</v>
      </c>
      <c r="C49" s="19" t="s">
        <v>113</v>
      </c>
      <c r="D49" s="19">
        <v>2025</v>
      </c>
      <c r="E49" s="19">
        <v>2025</v>
      </c>
      <c r="F49" s="20" t="s">
        <v>56</v>
      </c>
      <c r="G49" s="20" t="s">
        <v>56</v>
      </c>
      <c r="H49" s="31" t="s">
        <v>56</v>
      </c>
      <c r="I49" s="32">
        <v>3.9359697298295542</v>
      </c>
      <c r="J49" s="32">
        <v>3.9359697298295542</v>
      </c>
      <c r="K49" s="20">
        <f t="shared" si="16"/>
        <v>3.9359697298295542</v>
      </c>
      <c r="L49" s="20" t="s">
        <v>56</v>
      </c>
      <c r="M49" s="20" t="s">
        <v>56</v>
      </c>
      <c r="N49" s="20">
        <v>3.9359697298295542</v>
      </c>
      <c r="O49" s="20" t="s">
        <v>56</v>
      </c>
      <c r="P49" s="20">
        <f t="shared" si="17"/>
        <v>0</v>
      </c>
      <c r="Q49" s="20" t="s">
        <v>56</v>
      </c>
      <c r="R49" s="20" t="s">
        <v>56</v>
      </c>
      <c r="S49" s="20" t="s">
        <v>56</v>
      </c>
      <c r="T49" s="20" t="s">
        <v>56</v>
      </c>
      <c r="U49" s="20">
        <f t="shared" si="18"/>
        <v>0</v>
      </c>
      <c r="V49" s="20" t="s">
        <v>56</v>
      </c>
      <c r="W49" s="20" t="s">
        <v>56</v>
      </c>
      <c r="X49" s="20" t="s">
        <v>56</v>
      </c>
      <c r="Y49" s="20" t="s">
        <v>56</v>
      </c>
      <c r="Z49" s="20">
        <f t="shared" si="19"/>
        <v>0</v>
      </c>
      <c r="AA49" s="20" t="s">
        <v>56</v>
      </c>
      <c r="AB49" s="20" t="s">
        <v>56</v>
      </c>
      <c r="AC49" s="32" t="s">
        <v>56</v>
      </c>
      <c r="AD49" s="32" t="s">
        <v>56</v>
      </c>
      <c r="AE49" s="20">
        <f t="shared" si="20"/>
        <v>3.9359697298295542</v>
      </c>
      <c r="AF49" s="20" t="s">
        <v>56</v>
      </c>
      <c r="AG49" s="20" t="s">
        <v>56</v>
      </c>
      <c r="AH49" s="20">
        <f t="shared" si="21"/>
        <v>3.9359697298295542</v>
      </c>
      <c r="AI49" s="20">
        <f t="shared" si="21"/>
        <v>0</v>
      </c>
      <c r="AJ49" s="33"/>
    </row>
    <row r="50" spans="1:36" ht="24" x14ac:dyDescent="0.25">
      <c r="A50" s="30" t="s">
        <v>102</v>
      </c>
      <c r="B50" s="36" t="s">
        <v>114</v>
      </c>
      <c r="C50" s="19" t="s">
        <v>115</v>
      </c>
      <c r="D50" s="19">
        <v>2026</v>
      </c>
      <c r="E50" s="19">
        <v>2026</v>
      </c>
      <c r="F50" s="20" t="s">
        <v>56</v>
      </c>
      <c r="G50" s="20" t="s">
        <v>56</v>
      </c>
      <c r="H50" s="31" t="s">
        <v>56</v>
      </c>
      <c r="I50" s="32">
        <v>4.103431795974477</v>
      </c>
      <c r="J50" s="32">
        <v>4.103431795974477</v>
      </c>
      <c r="K50" s="20">
        <f t="shared" si="16"/>
        <v>0</v>
      </c>
      <c r="L50" s="20" t="s">
        <v>56</v>
      </c>
      <c r="M50" s="20" t="s">
        <v>56</v>
      </c>
      <c r="N50" s="20" t="s">
        <v>56</v>
      </c>
      <c r="O50" s="20" t="s">
        <v>56</v>
      </c>
      <c r="P50" s="20">
        <f t="shared" si="17"/>
        <v>4.103431795974477</v>
      </c>
      <c r="Q50" s="20" t="s">
        <v>56</v>
      </c>
      <c r="R50" s="20" t="s">
        <v>56</v>
      </c>
      <c r="S50" s="20">
        <v>4.103431795974477</v>
      </c>
      <c r="T50" s="20" t="s">
        <v>56</v>
      </c>
      <c r="U50" s="20">
        <f t="shared" si="18"/>
        <v>0</v>
      </c>
      <c r="V50" s="20" t="s">
        <v>56</v>
      </c>
      <c r="W50" s="20" t="s">
        <v>56</v>
      </c>
      <c r="X50" s="20" t="s">
        <v>56</v>
      </c>
      <c r="Y50" s="20" t="s">
        <v>56</v>
      </c>
      <c r="Z50" s="20">
        <f t="shared" si="19"/>
        <v>0</v>
      </c>
      <c r="AA50" s="20" t="s">
        <v>56</v>
      </c>
      <c r="AB50" s="20" t="s">
        <v>56</v>
      </c>
      <c r="AC50" s="32" t="s">
        <v>56</v>
      </c>
      <c r="AD50" s="32" t="s">
        <v>56</v>
      </c>
      <c r="AE50" s="20">
        <f t="shared" si="20"/>
        <v>4.103431795974477</v>
      </c>
      <c r="AF50" s="20" t="s">
        <v>56</v>
      </c>
      <c r="AG50" s="20" t="s">
        <v>56</v>
      </c>
      <c r="AH50" s="20">
        <f t="shared" si="21"/>
        <v>4.103431795974477</v>
      </c>
      <c r="AI50" s="20">
        <f t="shared" si="21"/>
        <v>0</v>
      </c>
      <c r="AJ50" s="33"/>
    </row>
    <row r="51" spans="1:36" ht="24" x14ac:dyDescent="0.25">
      <c r="A51" s="30" t="s">
        <v>102</v>
      </c>
      <c r="B51" s="36" t="s">
        <v>116</v>
      </c>
      <c r="C51" s="19" t="s">
        <v>117</v>
      </c>
      <c r="D51" s="19">
        <v>2027</v>
      </c>
      <c r="E51" s="19">
        <v>2027</v>
      </c>
      <c r="F51" s="20" t="s">
        <v>56</v>
      </c>
      <c r="G51" s="20" t="s">
        <v>56</v>
      </c>
      <c r="H51" s="31" t="s">
        <v>56</v>
      </c>
      <c r="I51" s="32">
        <v>4.259892704489439</v>
      </c>
      <c r="J51" s="32">
        <v>4.259892704489439</v>
      </c>
      <c r="K51" s="20">
        <f t="shared" si="16"/>
        <v>0</v>
      </c>
      <c r="L51" s="20" t="s">
        <v>56</v>
      </c>
      <c r="M51" s="20" t="s">
        <v>56</v>
      </c>
      <c r="N51" s="20" t="s">
        <v>56</v>
      </c>
      <c r="O51" s="20" t="s">
        <v>56</v>
      </c>
      <c r="P51" s="20">
        <f t="shared" si="17"/>
        <v>0</v>
      </c>
      <c r="Q51" s="20" t="s">
        <v>56</v>
      </c>
      <c r="R51" s="20" t="s">
        <v>56</v>
      </c>
      <c r="S51" s="20" t="s">
        <v>56</v>
      </c>
      <c r="T51" s="20" t="s">
        <v>56</v>
      </c>
      <c r="U51" s="20">
        <f t="shared" si="18"/>
        <v>4.259892704489439</v>
      </c>
      <c r="V51" s="20" t="s">
        <v>56</v>
      </c>
      <c r="W51" s="20" t="s">
        <v>56</v>
      </c>
      <c r="X51" s="20">
        <v>4.259892704489439</v>
      </c>
      <c r="Y51" s="20" t="s">
        <v>56</v>
      </c>
      <c r="Z51" s="20">
        <f t="shared" si="19"/>
        <v>0</v>
      </c>
      <c r="AA51" s="20" t="s">
        <v>56</v>
      </c>
      <c r="AB51" s="20" t="s">
        <v>56</v>
      </c>
      <c r="AC51" s="32" t="s">
        <v>56</v>
      </c>
      <c r="AD51" s="32" t="s">
        <v>56</v>
      </c>
      <c r="AE51" s="20">
        <f t="shared" si="20"/>
        <v>4.259892704489439</v>
      </c>
      <c r="AF51" s="20" t="s">
        <v>56</v>
      </c>
      <c r="AG51" s="20" t="s">
        <v>56</v>
      </c>
      <c r="AH51" s="20">
        <f t="shared" si="21"/>
        <v>4.259892704489439</v>
      </c>
      <c r="AI51" s="20">
        <f t="shared" si="21"/>
        <v>0</v>
      </c>
      <c r="AJ51" s="33"/>
    </row>
    <row r="52" spans="1:36" ht="24" x14ac:dyDescent="0.25">
      <c r="A52" s="30" t="s">
        <v>102</v>
      </c>
      <c r="B52" s="36" t="s">
        <v>118</v>
      </c>
      <c r="C52" s="19" t="s">
        <v>119</v>
      </c>
      <c r="D52" s="19">
        <v>2028</v>
      </c>
      <c r="E52" s="19">
        <v>2028</v>
      </c>
      <c r="F52" s="20" t="s">
        <v>56</v>
      </c>
      <c r="G52" s="20" t="s">
        <v>56</v>
      </c>
      <c r="H52" s="31" t="s">
        <v>56</v>
      </c>
      <c r="I52" s="32">
        <v>4.4212430163954961</v>
      </c>
      <c r="J52" s="32">
        <v>4.4212430163954961</v>
      </c>
      <c r="K52" s="20">
        <f t="shared" si="16"/>
        <v>0</v>
      </c>
      <c r="L52" s="20" t="s">
        <v>56</v>
      </c>
      <c r="M52" s="20" t="s">
        <v>56</v>
      </c>
      <c r="N52" s="20" t="s">
        <v>56</v>
      </c>
      <c r="O52" s="20" t="s">
        <v>56</v>
      </c>
      <c r="P52" s="20">
        <f t="shared" si="17"/>
        <v>0</v>
      </c>
      <c r="Q52" s="20" t="s">
        <v>56</v>
      </c>
      <c r="R52" s="20" t="s">
        <v>56</v>
      </c>
      <c r="S52" s="20" t="s">
        <v>56</v>
      </c>
      <c r="T52" s="20" t="s">
        <v>56</v>
      </c>
      <c r="U52" s="20">
        <f t="shared" si="18"/>
        <v>0</v>
      </c>
      <c r="V52" s="20" t="s">
        <v>56</v>
      </c>
      <c r="W52" s="20" t="s">
        <v>56</v>
      </c>
      <c r="X52" s="20" t="s">
        <v>56</v>
      </c>
      <c r="Y52" s="20" t="s">
        <v>56</v>
      </c>
      <c r="Z52" s="20">
        <f t="shared" si="19"/>
        <v>4.4212430163954961</v>
      </c>
      <c r="AA52" s="20" t="s">
        <v>56</v>
      </c>
      <c r="AB52" s="20" t="s">
        <v>56</v>
      </c>
      <c r="AC52" s="32">
        <v>4.4212430163954961</v>
      </c>
      <c r="AD52" s="32" t="s">
        <v>56</v>
      </c>
      <c r="AE52" s="20">
        <f t="shared" si="20"/>
        <v>4.4212430163954961</v>
      </c>
      <c r="AF52" s="20" t="s">
        <v>56</v>
      </c>
      <c r="AG52" s="20" t="s">
        <v>56</v>
      </c>
      <c r="AH52" s="20">
        <f t="shared" si="21"/>
        <v>4.4212430163954961</v>
      </c>
      <c r="AI52" s="20">
        <f t="shared" si="21"/>
        <v>0</v>
      </c>
      <c r="AJ52" s="33"/>
    </row>
    <row r="53" spans="1:36" ht="24" x14ac:dyDescent="0.25">
      <c r="A53" s="30" t="s">
        <v>102</v>
      </c>
      <c r="B53" s="36" t="s">
        <v>120</v>
      </c>
      <c r="C53" s="19" t="s">
        <v>121</v>
      </c>
      <c r="D53" s="19">
        <v>2025</v>
      </c>
      <c r="E53" s="19">
        <v>2025</v>
      </c>
      <c r="F53" s="20" t="s">
        <v>56</v>
      </c>
      <c r="G53" s="20" t="s">
        <v>56</v>
      </c>
      <c r="H53" s="31" t="s">
        <v>56</v>
      </c>
      <c r="I53" s="32">
        <v>4.0435446462154854</v>
      </c>
      <c r="J53" s="32">
        <v>4.0435446462154854</v>
      </c>
      <c r="K53" s="20">
        <f t="shared" si="16"/>
        <v>4.0435446462154854</v>
      </c>
      <c r="L53" s="20" t="s">
        <v>56</v>
      </c>
      <c r="M53" s="20" t="s">
        <v>56</v>
      </c>
      <c r="N53" s="20">
        <v>4.0435446462154854</v>
      </c>
      <c r="O53" s="20" t="s">
        <v>56</v>
      </c>
      <c r="P53" s="20">
        <f t="shared" si="17"/>
        <v>0</v>
      </c>
      <c r="Q53" s="20" t="s">
        <v>56</v>
      </c>
      <c r="R53" s="20" t="s">
        <v>56</v>
      </c>
      <c r="S53" s="20" t="s">
        <v>56</v>
      </c>
      <c r="T53" s="20" t="s">
        <v>56</v>
      </c>
      <c r="U53" s="20">
        <f t="shared" si="18"/>
        <v>0</v>
      </c>
      <c r="V53" s="20" t="s">
        <v>56</v>
      </c>
      <c r="W53" s="20" t="s">
        <v>56</v>
      </c>
      <c r="X53" s="20" t="s">
        <v>56</v>
      </c>
      <c r="Y53" s="20" t="s">
        <v>56</v>
      </c>
      <c r="Z53" s="20">
        <f t="shared" si="19"/>
        <v>0</v>
      </c>
      <c r="AA53" s="20" t="s">
        <v>56</v>
      </c>
      <c r="AB53" s="20" t="s">
        <v>56</v>
      </c>
      <c r="AC53" s="32" t="s">
        <v>56</v>
      </c>
      <c r="AD53" s="32" t="s">
        <v>56</v>
      </c>
      <c r="AE53" s="20">
        <f t="shared" si="20"/>
        <v>4.0435446462154854</v>
      </c>
      <c r="AF53" s="20" t="s">
        <v>56</v>
      </c>
      <c r="AG53" s="20" t="s">
        <v>56</v>
      </c>
      <c r="AH53" s="20">
        <f t="shared" si="21"/>
        <v>4.0435446462154854</v>
      </c>
      <c r="AI53" s="20">
        <f t="shared" si="21"/>
        <v>0</v>
      </c>
      <c r="AJ53" s="33"/>
    </row>
    <row r="54" spans="1:36" ht="24" x14ac:dyDescent="0.25">
      <c r="A54" s="30" t="s">
        <v>102</v>
      </c>
      <c r="B54" s="36" t="s">
        <v>122</v>
      </c>
      <c r="C54" s="19" t="s">
        <v>123</v>
      </c>
      <c r="D54" s="19">
        <v>2026</v>
      </c>
      <c r="E54" s="19">
        <v>2026</v>
      </c>
      <c r="F54" s="20" t="s">
        <v>56</v>
      </c>
      <c r="G54" s="20" t="s">
        <v>56</v>
      </c>
      <c r="H54" s="31" t="s">
        <v>56</v>
      </c>
      <c r="I54" s="32">
        <v>4.217899323621106</v>
      </c>
      <c r="J54" s="32">
        <v>4.217899323621106</v>
      </c>
      <c r="K54" s="20">
        <f t="shared" si="16"/>
        <v>0</v>
      </c>
      <c r="L54" s="20" t="s">
        <v>56</v>
      </c>
      <c r="M54" s="20" t="s">
        <v>56</v>
      </c>
      <c r="N54" s="20" t="s">
        <v>56</v>
      </c>
      <c r="O54" s="20" t="s">
        <v>56</v>
      </c>
      <c r="P54" s="20">
        <f t="shared" si="17"/>
        <v>4.217899323621106</v>
      </c>
      <c r="Q54" s="20" t="s">
        <v>56</v>
      </c>
      <c r="R54" s="20" t="s">
        <v>56</v>
      </c>
      <c r="S54" s="20">
        <v>4.217899323621106</v>
      </c>
      <c r="T54" s="20" t="s">
        <v>56</v>
      </c>
      <c r="U54" s="20">
        <f t="shared" si="18"/>
        <v>0</v>
      </c>
      <c r="V54" s="20" t="s">
        <v>56</v>
      </c>
      <c r="W54" s="20" t="s">
        <v>56</v>
      </c>
      <c r="X54" s="20" t="s">
        <v>56</v>
      </c>
      <c r="Y54" s="20" t="s">
        <v>56</v>
      </c>
      <c r="Z54" s="20">
        <f t="shared" si="19"/>
        <v>0</v>
      </c>
      <c r="AA54" s="20" t="s">
        <v>56</v>
      </c>
      <c r="AB54" s="20" t="s">
        <v>56</v>
      </c>
      <c r="AC54" s="32" t="s">
        <v>56</v>
      </c>
      <c r="AD54" s="32" t="s">
        <v>56</v>
      </c>
      <c r="AE54" s="20">
        <f t="shared" si="20"/>
        <v>4.217899323621106</v>
      </c>
      <c r="AF54" s="20" t="s">
        <v>56</v>
      </c>
      <c r="AG54" s="20" t="s">
        <v>56</v>
      </c>
      <c r="AH54" s="20">
        <f t="shared" si="21"/>
        <v>4.217899323621106</v>
      </c>
      <c r="AI54" s="20">
        <f t="shared" si="21"/>
        <v>0</v>
      </c>
      <c r="AJ54" s="33"/>
    </row>
    <row r="55" spans="1:36" ht="24" x14ac:dyDescent="0.25">
      <c r="A55" s="30" t="s">
        <v>102</v>
      </c>
      <c r="B55" s="36" t="s">
        <v>124</v>
      </c>
      <c r="C55" s="19" t="s">
        <v>125</v>
      </c>
      <c r="D55" s="19">
        <v>2027</v>
      </c>
      <c r="E55" s="19">
        <v>2027</v>
      </c>
      <c r="F55" s="20" t="s">
        <v>56</v>
      </c>
      <c r="G55" s="20" t="s">
        <v>56</v>
      </c>
      <c r="H55" s="31" t="s">
        <v>56</v>
      </c>
      <c r="I55" s="32">
        <v>4.3786518630730988</v>
      </c>
      <c r="J55" s="32">
        <v>4.3786518630730988</v>
      </c>
      <c r="K55" s="20">
        <f t="shared" si="16"/>
        <v>0</v>
      </c>
      <c r="L55" s="20" t="s">
        <v>56</v>
      </c>
      <c r="M55" s="20" t="s">
        <v>56</v>
      </c>
      <c r="N55" s="20" t="s">
        <v>56</v>
      </c>
      <c r="O55" s="20" t="s">
        <v>56</v>
      </c>
      <c r="P55" s="20">
        <f t="shared" si="17"/>
        <v>0</v>
      </c>
      <c r="Q55" s="20" t="s">
        <v>56</v>
      </c>
      <c r="R55" s="20" t="s">
        <v>56</v>
      </c>
      <c r="S55" s="20" t="s">
        <v>56</v>
      </c>
      <c r="T55" s="20" t="s">
        <v>56</v>
      </c>
      <c r="U55" s="20">
        <f t="shared" si="18"/>
        <v>4.3786518630730988</v>
      </c>
      <c r="V55" s="20" t="s">
        <v>56</v>
      </c>
      <c r="W55" s="20" t="s">
        <v>56</v>
      </c>
      <c r="X55" s="20">
        <v>4.3786518630730988</v>
      </c>
      <c r="Y55" s="20" t="s">
        <v>56</v>
      </c>
      <c r="Z55" s="20">
        <f t="shared" si="19"/>
        <v>0</v>
      </c>
      <c r="AA55" s="20" t="s">
        <v>56</v>
      </c>
      <c r="AB55" s="20" t="s">
        <v>56</v>
      </c>
      <c r="AC55" s="32" t="s">
        <v>56</v>
      </c>
      <c r="AD55" s="32" t="s">
        <v>56</v>
      </c>
      <c r="AE55" s="20">
        <f t="shared" si="20"/>
        <v>4.3786518630730988</v>
      </c>
      <c r="AF55" s="20" t="s">
        <v>56</v>
      </c>
      <c r="AG55" s="20" t="s">
        <v>56</v>
      </c>
      <c r="AH55" s="20">
        <f t="shared" si="21"/>
        <v>4.3786518630730988</v>
      </c>
      <c r="AI55" s="20">
        <f t="shared" si="21"/>
        <v>0</v>
      </c>
      <c r="AJ55" s="33"/>
    </row>
    <row r="56" spans="1:36" x14ac:dyDescent="0.25">
      <c r="A56" s="30" t="s">
        <v>102</v>
      </c>
      <c r="B56" s="36" t="s">
        <v>126</v>
      </c>
      <c r="C56" s="19" t="s">
        <v>127</v>
      </c>
      <c r="D56" s="19">
        <v>2028</v>
      </c>
      <c r="E56" s="19">
        <v>2028</v>
      </c>
      <c r="F56" s="20" t="s">
        <v>56</v>
      </c>
      <c r="G56" s="20" t="s">
        <v>56</v>
      </c>
      <c r="H56" s="31" t="s">
        <v>56</v>
      </c>
      <c r="I56" s="32">
        <v>4.5455871925040139</v>
      </c>
      <c r="J56" s="32">
        <v>4.5455871925040139</v>
      </c>
      <c r="K56" s="20">
        <f t="shared" si="16"/>
        <v>0</v>
      </c>
      <c r="L56" s="20" t="s">
        <v>56</v>
      </c>
      <c r="M56" s="20" t="s">
        <v>56</v>
      </c>
      <c r="N56" s="20" t="s">
        <v>56</v>
      </c>
      <c r="O56" s="20" t="s">
        <v>56</v>
      </c>
      <c r="P56" s="20">
        <f t="shared" si="17"/>
        <v>0</v>
      </c>
      <c r="Q56" s="20" t="s">
        <v>56</v>
      </c>
      <c r="R56" s="20" t="s">
        <v>56</v>
      </c>
      <c r="S56" s="20" t="s">
        <v>56</v>
      </c>
      <c r="T56" s="20" t="s">
        <v>56</v>
      </c>
      <c r="U56" s="20">
        <f t="shared" si="18"/>
        <v>0</v>
      </c>
      <c r="V56" s="20" t="s">
        <v>56</v>
      </c>
      <c r="W56" s="20" t="s">
        <v>56</v>
      </c>
      <c r="X56" s="20" t="s">
        <v>56</v>
      </c>
      <c r="Y56" s="20" t="s">
        <v>56</v>
      </c>
      <c r="Z56" s="20">
        <f t="shared" si="19"/>
        <v>4.5455871925040139</v>
      </c>
      <c r="AA56" s="20" t="s">
        <v>56</v>
      </c>
      <c r="AB56" s="20" t="s">
        <v>56</v>
      </c>
      <c r="AC56" s="32">
        <v>4.5455871925040139</v>
      </c>
      <c r="AD56" s="32" t="s">
        <v>56</v>
      </c>
      <c r="AE56" s="20">
        <f t="shared" si="20"/>
        <v>4.5455871925040139</v>
      </c>
      <c r="AF56" s="20" t="s">
        <v>56</v>
      </c>
      <c r="AG56" s="20" t="s">
        <v>56</v>
      </c>
      <c r="AH56" s="20">
        <f t="shared" si="21"/>
        <v>4.5455871925040139</v>
      </c>
      <c r="AI56" s="20">
        <f t="shared" si="21"/>
        <v>0</v>
      </c>
      <c r="AJ56" s="33"/>
    </row>
    <row r="57" spans="1:36" ht="24" x14ac:dyDescent="0.25">
      <c r="A57" s="30" t="s">
        <v>102</v>
      </c>
      <c r="B57" s="36" t="s">
        <v>128</v>
      </c>
      <c r="C57" s="19" t="s">
        <v>129</v>
      </c>
      <c r="D57" s="19">
        <v>2025</v>
      </c>
      <c r="E57" s="19">
        <v>2027</v>
      </c>
      <c r="F57" s="20" t="s">
        <v>56</v>
      </c>
      <c r="G57" s="20" t="s">
        <v>56</v>
      </c>
      <c r="H57" s="31" t="s">
        <v>56</v>
      </c>
      <c r="I57" s="32">
        <v>283.33989503892104</v>
      </c>
      <c r="J57" s="32">
        <v>283.33989503892104</v>
      </c>
      <c r="K57" s="20">
        <f t="shared" si="16"/>
        <v>0</v>
      </c>
      <c r="L57" s="20" t="s">
        <v>56</v>
      </c>
      <c r="M57" s="20" t="s">
        <v>56</v>
      </c>
      <c r="N57" s="20" t="s">
        <v>56</v>
      </c>
      <c r="O57" s="20" t="s">
        <v>56</v>
      </c>
      <c r="P57" s="20">
        <f t="shared" si="17"/>
        <v>109.96897693581502</v>
      </c>
      <c r="Q57" s="20" t="s">
        <v>56</v>
      </c>
      <c r="R57" s="20" t="s">
        <v>56</v>
      </c>
      <c r="S57" s="20">
        <v>109.96897693581502</v>
      </c>
      <c r="T57" s="20" t="s">
        <v>56</v>
      </c>
      <c r="U57" s="20">
        <f t="shared" si="18"/>
        <v>126.37430743521361</v>
      </c>
      <c r="V57" s="20" t="s">
        <v>56</v>
      </c>
      <c r="W57" s="20" t="s">
        <v>56</v>
      </c>
      <c r="X57" s="20">
        <v>126.37430743521361</v>
      </c>
      <c r="Y57" s="20" t="s">
        <v>56</v>
      </c>
      <c r="Z57" s="20">
        <f t="shared" si="19"/>
        <v>46.996610667892405</v>
      </c>
      <c r="AA57" s="20" t="s">
        <v>56</v>
      </c>
      <c r="AB57" s="20" t="s">
        <v>56</v>
      </c>
      <c r="AC57" s="32">
        <v>46.996610667892405</v>
      </c>
      <c r="AD57" s="32" t="s">
        <v>56</v>
      </c>
      <c r="AE57" s="20">
        <f t="shared" si="20"/>
        <v>283.33989503892104</v>
      </c>
      <c r="AF57" s="20" t="s">
        <v>56</v>
      </c>
      <c r="AG57" s="20" t="s">
        <v>56</v>
      </c>
      <c r="AH57" s="20">
        <f t="shared" si="21"/>
        <v>283.33989503892104</v>
      </c>
      <c r="AI57" s="20">
        <f t="shared" si="21"/>
        <v>0</v>
      </c>
      <c r="AJ57" s="33"/>
    </row>
    <row r="58" spans="1:36" ht="24" x14ac:dyDescent="0.25">
      <c r="A58" s="30" t="s">
        <v>102</v>
      </c>
      <c r="B58" s="36" t="s">
        <v>130</v>
      </c>
      <c r="C58" s="19" t="s">
        <v>131</v>
      </c>
      <c r="D58" s="19">
        <v>2025</v>
      </c>
      <c r="E58" s="19">
        <v>2025</v>
      </c>
      <c r="F58" s="20" t="s">
        <v>56</v>
      </c>
      <c r="G58" s="20" t="s">
        <v>56</v>
      </c>
      <c r="H58" s="31" t="s">
        <v>56</v>
      </c>
      <c r="I58" s="32">
        <v>9.0699934037388044</v>
      </c>
      <c r="J58" s="32">
        <v>9.0699934037388044</v>
      </c>
      <c r="K58" s="20">
        <f t="shared" si="16"/>
        <v>9.0699934037388044</v>
      </c>
      <c r="L58" s="20" t="s">
        <v>56</v>
      </c>
      <c r="M58" s="20" t="s">
        <v>56</v>
      </c>
      <c r="N58" s="20">
        <v>9.0699934037388044</v>
      </c>
      <c r="O58" s="20" t="s">
        <v>56</v>
      </c>
      <c r="P58" s="20">
        <f t="shared" si="17"/>
        <v>0</v>
      </c>
      <c r="Q58" s="20" t="s">
        <v>56</v>
      </c>
      <c r="R58" s="20" t="s">
        <v>56</v>
      </c>
      <c r="S58" s="20" t="s">
        <v>56</v>
      </c>
      <c r="T58" s="20" t="s">
        <v>56</v>
      </c>
      <c r="U58" s="20">
        <f t="shared" si="18"/>
        <v>0</v>
      </c>
      <c r="V58" s="20" t="s">
        <v>56</v>
      </c>
      <c r="W58" s="20" t="s">
        <v>56</v>
      </c>
      <c r="X58" s="20" t="s">
        <v>56</v>
      </c>
      <c r="Y58" s="20" t="s">
        <v>56</v>
      </c>
      <c r="Z58" s="20">
        <f t="shared" si="19"/>
        <v>0</v>
      </c>
      <c r="AA58" s="20" t="s">
        <v>56</v>
      </c>
      <c r="AB58" s="20" t="s">
        <v>56</v>
      </c>
      <c r="AC58" s="32" t="s">
        <v>56</v>
      </c>
      <c r="AD58" s="32" t="s">
        <v>56</v>
      </c>
      <c r="AE58" s="20">
        <f t="shared" si="20"/>
        <v>9.0699934037388044</v>
      </c>
      <c r="AF58" s="20" t="s">
        <v>56</v>
      </c>
      <c r="AG58" s="20" t="s">
        <v>56</v>
      </c>
      <c r="AH58" s="20">
        <f t="shared" si="21"/>
        <v>9.0699934037388044</v>
      </c>
      <c r="AI58" s="20">
        <f t="shared" si="21"/>
        <v>0</v>
      </c>
      <c r="AJ58" s="33"/>
    </row>
    <row r="59" spans="1:36" x14ac:dyDescent="0.25">
      <c r="A59" s="30" t="s">
        <v>102</v>
      </c>
      <c r="B59" s="36" t="s">
        <v>132</v>
      </c>
      <c r="C59" s="19" t="s">
        <v>133</v>
      </c>
      <c r="D59" s="19">
        <v>2025</v>
      </c>
      <c r="E59" s="19">
        <v>2025</v>
      </c>
      <c r="F59" s="20" t="s">
        <v>56</v>
      </c>
      <c r="G59" s="20" t="s">
        <v>56</v>
      </c>
      <c r="H59" s="31" t="s">
        <v>56</v>
      </c>
      <c r="I59" s="32">
        <v>17.310425537785335</v>
      </c>
      <c r="J59" s="32">
        <v>17.310425537785335</v>
      </c>
      <c r="K59" s="20">
        <f t="shared" si="16"/>
        <v>17.310425537785335</v>
      </c>
      <c r="L59" s="20" t="s">
        <v>56</v>
      </c>
      <c r="M59" s="20" t="s">
        <v>56</v>
      </c>
      <c r="N59" s="20">
        <v>17.310425537785335</v>
      </c>
      <c r="O59" s="20" t="s">
        <v>56</v>
      </c>
      <c r="P59" s="20">
        <f t="shared" si="17"/>
        <v>0</v>
      </c>
      <c r="Q59" s="20" t="s">
        <v>56</v>
      </c>
      <c r="R59" s="20" t="s">
        <v>56</v>
      </c>
      <c r="S59" s="20" t="s">
        <v>56</v>
      </c>
      <c r="T59" s="20" t="s">
        <v>56</v>
      </c>
      <c r="U59" s="20">
        <f t="shared" si="18"/>
        <v>0</v>
      </c>
      <c r="V59" s="20" t="s">
        <v>56</v>
      </c>
      <c r="W59" s="20" t="s">
        <v>56</v>
      </c>
      <c r="X59" s="20" t="s">
        <v>56</v>
      </c>
      <c r="Y59" s="20" t="s">
        <v>56</v>
      </c>
      <c r="Z59" s="20">
        <f t="shared" si="19"/>
        <v>0</v>
      </c>
      <c r="AA59" s="20" t="s">
        <v>56</v>
      </c>
      <c r="AB59" s="20" t="s">
        <v>56</v>
      </c>
      <c r="AC59" s="32" t="s">
        <v>56</v>
      </c>
      <c r="AD59" s="32" t="s">
        <v>56</v>
      </c>
      <c r="AE59" s="20">
        <f t="shared" si="20"/>
        <v>17.310425537785335</v>
      </c>
      <c r="AF59" s="20" t="s">
        <v>56</v>
      </c>
      <c r="AG59" s="20" t="s">
        <v>56</v>
      </c>
      <c r="AH59" s="20">
        <f t="shared" si="21"/>
        <v>17.310425537785335</v>
      </c>
      <c r="AI59" s="20">
        <f t="shared" si="21"/>
        <v>0</v>
      </c>
      <c r="AJ59" s="33"/>
    </row>
    <row r="60" spans="1:36" x14ac:dyDescent="0.25">
      <c r="A60" s="30" t="s">
        <v>102</v>
      </c>
      <c r="B60" s="36" t="s">
        <v>134</v>
      </c>
      <c r="C60" s="19" t="s">
        <v>135</v>
      </c>
      <c r="D60" s="19">
        <v>2025</v>
      </c>
      <c r="E60" s="19">
        <v>2025</v>
      </c>
      <c r="F60" s="20" t="s">
        <v>56</v>
      </c>
      <c r="G60" s="20" t="s">
        <v>56</v>
      </c>
      <c r="H60" s="31" t="s">
        <v>56</v>
      </c>
      <c r="I60" s="32">
        <v>8.6349580221912845</v>
      </c>
      <c r="J60" s="32">
        <v>8.6349580221912845</v>
      </c>
      <c r="K60" s="20">
        <f t="shared" si="16"/>
        <v>8.6349580221912845</v>
      </c>
      <c r="L60" s="20" t="s">
        <v>56</v>
      </c>
      <c r="M60" s="20" t="s">
        <v>56</v>
      </c>
      <c r="N60" s="20">
        <v>8.6349580221912845</v>
      </c>
      <c r="O60" s="20" t="s">
        <v>56</v>
      </c>
      <c r="P60" s="20">
        <f t="shared" si="17"/>
        <v>0</v>
      </c>
      <c r="Q60" s="20" t="s">
        <v>56</v>
      </c>
      <c r="R60" s="20" t="s">
        <v>56</v>
      </c>
      <c r="S60" s="20" t="s">
        <v>56</v>
      </c>
      <c r="T60" s="20" t="s">
        <v>56</v>
      </c>
      <c r="U60" s="20">
        <f t="shared" si="18"/>
        <v>0</v>
      </c>
      <c r="V60" s="20" t="s">
        <v>56</v>
      </c>
      <c r="W60" s="20" t="s">
        <v>56</v>
      </c>
      <c r="X60" s="20" t="s">
        <v>56</v>
      </c>
      <c r="Y60" s="20" t="s">
        <v>56</v>
      </c>
      <c r="Z60" s="20">
        <f t="shared" si="19"/>
        <v>0</v>
      </c>
      <c r="AA60" s="20" t="s">
        <v>56</v>
      </c>
      <c r="AB60" s="20" t="s">
        <v>56</v>
      </c>
      <c r="AC60" s="32" t="s">
        <v>56</v>
      </c>
      <c r="AD60" s="32" t="s">
        <v>56</v>
      </c>
      <c r="AE60" s="20">
        <f t="shared" si="20"/>
        <v>8.6349580221912845</v>
      </c>
      <c r="AF60" s="20" t="s">
        <v>56</v>
      </c>
      <c r="AG60" s="20" t="s">
        <v>56</v>
      </c>
      <c r="AH60" s="20">
        <f t="shared" si="21"/>
        <v>8.6349580221912845</v>
      </c>
      <c r="AI60" s="20">
        <f t="shared" si="21"/>
        <v>0</v>
      </c>
      <c r="AJ60" s="33"/>
    </row>
    <row r="61" spans="1:36" x14ac:dyDescent="0.25">
      <c r="A61" s="30" t="s">
        <v>102</v>
      </c>
      <c r="B61" s="36" t="s">
        <v>136</v>
      </c>
      <c r="C61" s="19" t="s">
        <v>137</v>
      </c>
      <c r="D61" s="19">
        <v>2025</v>
      </c>
      <c r="E61" s="19">
        <v>2025</v>
      </c>
      <c r="F61" s="20" t="s">
        <v>56</v>
      </c>
      <c r="G61" s="20" t="s">
        <v>56</v>
      </c>
      <c r="H61" s="31" t="s">
        <v>56</v>
      </c>
      <c r="I61" s="32">
        <v>1.535546085387451</v>
      </c>
      <c r="J61" s="32">
        <v>1.535546085387451</v>
      </c>
      <c r="K61" s="20">
        <f t="shared" si="16"/>
        <v>1.535546085387451</v>
      </c>
      <c r="L61" s="20" t="s">
        <v>56</v>
      </c>
      <c r="M61" s="20" t="s">
        <v>56</v>
      </c>
      <c r="N61" s="20" t="s">
        <v>56</v>
      </c>
      <c r="O61" s="20">
        <v>1.535546085387451</v>
      </c>
      <c r="P61" s="20">
        <f t="shared" si="17"/>
        <v>0</v>
      </c>
      <c r="Q61" s="20" t="s">
        <v>56</v>
      </c>
      <c r="R61" s="20" t="s">
        <v>56</v>
      </c>
      <c r="S61" s="20" t="s">
        <v>56</v>
      </c>
      <c r="T61" s="20" t="s">
        <v>56</v>
      </c>
      <c r="U61" s="20">
        <f t="shared" si="18"/>
        <v>0</v>
      </c>
      <c r="V61" s="20" t="s">
        <v>56</v>
      </c>
      <c r="W61" s="20" t="s">
        <v>56</v>
      </c>
      <c r="X61" s="20" t="s">
        <v>56</v>
      </c>
      <c r="Y61" s="20" t="s">
        <v>56</v>
      </c>
      <c r="Z61" s="20">
        <f t="shared" si="19"/>
        <v>0</v>
      </c>
      <c r="AA61" s="20" t="s">
        <v>56</v>
      </c>
      <c r="AB61" s="20" t="s">
        <v>56</v>
      </c>
      <c r="AC61" s="32" t="s">
        <v>56</v>
      </c>
      <c r="AD61" s="32" t="s">
        <v>56</v>
      </c>
      <c r="AE61" s="20">
        <f t="shared" si="20"/>
        <v>1.535546085387451</v>
      </c>
      <c r="AF61" s="20" t="s">
        <v>56</v>
      </c>
      <c r="AG61" s="20" t="s">
        <v>56</v>
      </c>
      <c r="AH61" s="20">
        <f t="shared" si="21"/>
        <v>0</v>
      </c>
      <c r="AI61" s="20">
        <f t="shared" si="21"/>
        <v>1.535546085387451</v>
      </c>
      <c r="AJ61" s="33"/>
    </row>
    <row r="62" spans="1:36" x14ac:dyDescent="0.25">
      <c r="A62" s="30" t="s">
        <v>102</v>
      </c>
      <c r="B62" s="36" t="s">
        <v>138</v>
      </c>
      <c r="C62" s="19" t="s">
        <v>139</v>
      </c>
      <c r="D62" s="19">
        <v>2025</v>
      </c>
      <c r="E62" s="19">
        <v>2025</v>
      </c>
      <c r="F62" s="20" t="s">
        <v>56</v>
      </c>
      <c r="G62" s="20" t="s">
        <v>56</v>
      </c>
      <c r="H62" s="31" t="s">
        <v>56</v>
      </c>
      <c r="I62" s="32">
        <v>4.8940676245906944</v>
      </c>
      <c r="J62" s="32">
        <v>4.8940676245906944</v>
      </c>
      <c r="K62" s="20">
        <f t="shared" si="16"/>
        <v>4.8940676245906944</v>
      </c>
      <c r="L62" s="20" t="s">
        <v>56</v>
      </c>
      <c r="M62" s="20" t="s">
        <v>56</v>
      </c>
      <c r="N62" s="20">
        <v>4.8940676245906944</v>
      </c>
      <c r="O62" s="20" t="s">
        <v>56</v>
      </c>
      <c r="P62" s="20">
        <f t="shared" si="17"/>
        <v>0</v>
      </c>
      <c r="Q62" s="20" t="s">
        <v>56</v>
      </c>
      <c r="R62" s="20" t="s">
        <v>56</v>
      </c>
      <c r="S62" s="20" t="s">
        <v>56</v>
      </c>
      <c r="T62" s="20" t="s">
        <v>56</v>
      </c>
      <c r="U62" s="20">
        <f t="shared" si="18"/>
        <v>0</v>
      </c>
      <c r="V62" s="20" t="s">
        <v>56</v>
      </c>
      <c r="W62" s="20" t="s">
        <v>56</v>
      </c>
      <c r="X62" s="20" t="s">
        <v>56</v>
      </c>
      <c r="Y62" s="20" t="s">
        <v>56</v>
      </c>
      <c r="Z62" s="20">
        <f t="shared" si="19"/>
        <v>0</v>
      </c>
      <c r="AA62" s="20" t="s">
        <v>56</v>
      </c>
      <c r="AB62" s="20" t="s">
        <v>56</v>
      </c>
      <c r="AC62" s="32" t="s">
        <v>56</v>
      </c>
      <c r="AD62" s="32" t="s">
        <v>56</v>
      </c>
      <c r="AE62" s="20">
        <f t="shared" si="20"/>
        <v>4.8940676245906944</v>
      </c>
      <c r="AF62" s="20" t="s">
        <v>56</v>
      </c>
      <c r="AG62" s="20" t="s">
        <v>56</v>
      </c>
      <c r="AH62" s="20">
        <f t="shared" si="21"/>
        <v>4.8940676245906944</v>
      </c>
      <c r="AI62" s="20">
        <f t="shared" si="21"/>
        <v>0</v>
      </c>
      <c r="AJ62" s="33"/>
    </row>
    <row r="63" spans="1:36" ht="24" x14ac:dyDescent="0.25">
      <c r="A63" s="30" t="s">
        <v>102</v>
      </c>
      <c r="B63" s="36" t="s">
        <v>140</v>
      </c>
      <c r="C63" s="19" t="s">
        <v>141</v>
      </c>
      <c r="D63" s="19">
        <v>2025</v>
      </c>
      <c r="E63" s="19">
        <v>2025</v>
      </c>
      <c r="F63" s="20" t="s">
        <v>56</v>
      </c>
      <c r="G63" s="20" t="s">
        <v>56</v>
      </c>
      <c r="H63" s="31" t="s">
        <v>56</v>
      </c>
      <c r="I63" s="32">
        <v>2.245919569521162</v>
      </c>
      <c r="J63" s="32">
        <v>2.245919569521162</v>
      </c>
      <c r="K63" s="20">
        <f t="shared" si="16"/>
        <v>2.245919569521162</v>
      </c>
      <c r="L63" s="20" t="s">
        <v>56</v>
      </c>
      <c r="M63" s="20" t="s">
        <v>56</v>
      </c>
      <c r="N63" s="20">
        <v>2.245919569521162</v>
      </c>
      <c r="O63" s="20" t="s">
        <v>56</v>
      </c>
      <c r="P63" s="20">
        <f t="shared" si="17"/>
        <v>0</v>
      </c>
      <c r="Q63" s="20" t="s">
        <v>56</v>
      </c>
      <c r="R63" s="20" t="s">
        <v>56</v>
      </c>
      <c r="S63" s="20" t="s">
        <v>56</v>
      </c>
      <c r="T63" s="20" t="s">
        <v>56</v>
      </c>
      <c r="U63" s="20">
        <f t="shared" si="18"/>
        <v>0</v>
      </c>
      <c r="V63" s="20" t="s">
        <v>56</v>
      </c>
      <c r="W63" s="20" t="s">
        <v>56</v>
      </c>
      <c r="X63" s="20" t="s">
        <v>56</v>
      </c>
      <c r="Y63" s="20" t="s">
        <v>56</v>
      </c>
      <c r="Z63" s="20">
        <f t="shared" si="19"/>
        <v>0</v>
      </c>
      <c r="AA63" s="20" t="s">
        <v>56</v>
      </c>
      <c r="AB63" s="20" t="s">
        <v>56</v>
      </c>
      <c r="AC63" s="32" t="s">
        <v>56</v>
      </c>
      <c r="AD63" s="32" t="s">
        <v>56</v>
      </c>
      <c r="AE63" s="20">
        <f t="shared" si="20"/>
        <v>2.245919569521162</v>
      </c>
      <c r="AF63" s="20" t="s">
        <v>56</v>
      </c>
      <c r="AG63" s="20" t="s">
        <v>56</v>
      </c>
      <c r="AH63" s="20">
        <f t="shared" si="21"/>
        <v>2.245919569521162</v>
      </c>
      <c r="AI63" s="20">
        <f t="shared" si="21"/>
        <v>0</v>
      </c>
      <c r="AJ63" s="33"/>
    </row>
    <row r="64" spans="1:36" x14ac:dyDescent="0.25">
      <c r="A64" s="24" t="s">
        <v>142</v>
      </c>
      <c r="B64" s="25" t="s">
        <v>143</v>
      </c>
      <c r="C64" s="11" t="s">
        <v>55</v>
      </c>
      <c r="D64" s="11" t="s">
        <v>56</v>
      </c>
      <c r="E64" s="11" t="s">
        <v>56</v>
      </c>
      <c r="F64" s="11" t="s">
        <v>56</v>
      </c>
      <c r="G64" s="11" t="s">
        <v>56</v>
      </c>
      <c r="H64" s="11" t="s">
        <v>56</v>
      </c>
      <c r="I64" s="11" t="s">
        <v>56</v>
      </c>
      <c r="J64" s="11" t="s">
        <v>56</v>
      </c>
      <c r="K64" s="11" t="s">
        <v>56</v>
      </c>
      <c r="L64" s="11" t="s">
        <v>56</v>
      </c>
      <c r="M64" s="11" t="s">
        <v>56</v>
      </c>
      <c r="N64" s="11" t="s">
        <v>56</v>
      </c>
      <c r="O64" s="11" t="s">
        <v>56</v>
      </c>
      <c r="P64" s="11" t="s">
        <v>56</v>
      </c>
      <c r="Q64" s="11" t="s">
        <v>56</v>
      </c>
      <c r="R64" s="11" t="s">
        <v>56</v>
      </c>
      <c r="S64" s="11" t="s">
        <v>56</v>
      </c>
      <c r="T64" s="11" t="s">
        <v>56</v>
      </c>
      <c r="U64" s="11" t="s">
        <v>56</v>
      </c>
      <c r="V64" s="11" t="s">
        <v>56</v>
      </c>
      <c r="W64" s="11" t="s">
        <v>56</v>
      </c>
      <c r="X64" s="11" t="s">
        <v>56</v>
      </c>
      <c r="Y64" s="11" t="s">
        <v>56</v>
      </c>
      <c r="Z64" s="11" t="s">
        <v>56</v>
      </c>
      <c r="AA64" s="11" t="s">
        <v>56</v>
      </c>
      <c r="AB64" s="11" t="s">
        <v>56</v>
      </c>
      <c r="AC64" s="11" t="s">
        <v>56</v>
      </c>
      <c r="AD64" s="11" t="s">
        <v>56</v>
      </c>
      <c r="AE64" s="11" t="s">
        <v>56</v>
      </c>
      <c r="AF64" s="11" t="s">
        <v>56</v>
      </c>
      <c r="AG64" s="11" t="s">
        <v>56</v>
      </c>
      <c r="AH64" s="11" t="s">
        <v>56</v>
      </c>
      <c r="AI64" s="11" t="s">
        <v>56</v>
      </c>
    </row>
    <row r="65" spans="1:36" x14ac:dyDescent="0.25">
      <c r="A65" s="26" t="s">
        <v>144</v>
      </c>
      <c r="B65" s="27" t="s">
        <v>145</v>
      </c>
      <c r="C65" s="28" t="s">
        <v>55</v>
      </c>
      <c r="D65" s="28" t="s">
        <v>56</v>
      </c>
      <c r="E65" s="28" t="s">
        <v>56</v>
      </c>
      <c r="F65" s="29" t="s">
        <v>56</v>
      </c>
      <c r="G65" s="29" t="s">
        <v>56</v>
      </c>
      <c r="H65" s="29" t="s">
        <v>56</v>
      </c>
      <c r="I65" s="29">
        <f t="shared" ref="I65:AI65" si="22">SUM(I66,I67,I69,I84)</f>
        <v>395.62055359303565</v>
      </c>
      <c r="J65" s="29">
        <f t="shared" si="22"/>
        <v>220.3009397065297</v>
      </c>
      <c r="K65" s="29">
        <f t="shared" si="22"/>
        <v>144.67078188851062</v>
      </c>
      <c r="L65" s="29">
        <f t="shared" si="22"/>
        <v>0</v>
      </c>
      <c r="M65" s="29">
        <f t="shared" si="22"/>
        <v>0</v>
      </c>
      <c r="N65" s="29">
        <f t="shared" si="22"/>
        <v>64.376684680555073</v>
      </c>
      <c r="O65" s="29">
        <f t="shared" si="22"/>
        <v>80.294097207955545</v>
      </c>
      <c r="P65" s="29">
        <f t="shared" si="22"/>
        <v>13.726600348862728</v>
      </c>
      <c r="Q65" s="29">
        <f t="shared" si="22"/>
        <v>0</v>
      </c>
      <c r="R65" s="29">
        <f t="shared" si="22"/>
        <v>0</v>
      </c>
      <c r="S65" s="29">
        <f t="shared" si="22"/>
        <v>13.726600348862728</v>
      </c>
      <c r="T65" s="29">
        <f t="shared" si="22"/>
        <v>0</v>
      </c>
      <c r="U65" s="29">
        <f t="shared" si="22"/>
        <v>9.4907197688627285</v>
      </c>
      <c r="V65" s="29">
        <f t="shared" si="22"/>
        <v>0</v>
      </c>
      <c r="W65" s="29">
        <f t="shared" si="22"/>
        <v>0</v>
      </c>
      <c r="X65" s="29">
        <f t="shared" si="22"/>
        <v>9.4907197688627285</v>
      </c>
      <c r="Y65" s="29">
        <f t="shared" si="22"/>
        <v>0</v>
      </c>
      <c r="Z65" s="29">
        <f t="shared" si="22"/>
        <v>52.412837700293593</v>
      </c>
      <c r="AA65" s="29">
        <f t="shared" si="22"/>
        <v>0</v>
      </c>
      <c r="AB65" s="29">
        <f t="shared" si="22"/>
        <v>0</v>
      </c>
      <c r="AC65" s="29">
        <f t="shared" si="22"/>
        <v>52.412837700293593</v>
      </c>
      <c r="AD65" s="29">
        <f t="shared" si="22"/>
        <v>0</v>
      </c>
      <c r="AE65" s="29">
        <f t="shared" si="22"/>
        <v>220.3009397065297</v>
      </c>
      <c r="AF65" s="29">
        <f t="shared" si="22"/>
        <v>0</v>
      </c>
      <c r="AG65" s="29">
        <f t="shared" si="22"/>
        <v>0</v>
      </c>
      <c r="AH65" s="29">
        <f t="shared" si="22"/>
        <v>140.00684249857412</v>
      </c>
      <c r="AI65" s="29">
        <f t="shared" si="22"/>
        <v>80.294097207955545</v>
      </c>
    </row>
    <row r="66" spans="1:36" ht="24" x14ac:dyDescent="0.25">
      <c r="A66" s="12" t="s">
        <v>146</v>
      </c>
      <c r="B66" s="18" t="s">
        <v>147</v>
      </c>
      <c r="C66" s="11" t="s">
        <v>55</v>
      </c>
      <c r="D66" s="11" t="s">
        <v>56</v>
      </c>
      <c r="E66" s="11" t="s">
        <v>56</v>
      </c>
      <c r="F66" s="20" t="s">
        <v>56</v>
      </c>
      <c r="G66" s="20" t="s">
        <v>56</v>
      </c>
      <c r="H66" s="31" t="s">
        <v>56</v>
      </c>
      <c r="I66" s="31" t="s">
        <v>56</v>
      </c>
      <c r="J66" s="31" t="s">
        <v>56</v>
      </c>
      <c r="K66" s="31" t="s">
        <v>56</v>
      </c>
      <c r="L66" s="31" t="s">
        <v>56</v>
      </c>
      <c r="M66" s="31" t="s">
        <v>56</v>
      </c>
      <c r="N66" s="31" t="s">
        <v>56</v>
      </c>
      <c r="O66" s="31" t="s">
        <v>56</v>
      </c>
      <c r="P66" s="31" t="s">
        <v>56</v>
      </c>
      <c r="Q66" s="31" t="s">
        <v>56</v>
      </c>
      <c r="R66" s="31" t="s">
        <v>56</v>
      </c>
      <c r="S66" s="31" t="s">
        <v>56</v>
      </c>
      <c r="T66" s="31" t="s">
        <v>56</v>
      </c>
      <c r="U66" s="31" t="s">
        <v>56</v>
      </c>
      <c r="V66" s="31" t="s">
        <v>56</v>
      </c>
      <c r="W66" s="31" t="s">
        <v>56</v>
      </c>
      <c r="X66" s="31" t="s">
        <v>56</v>
      </c>
      <c r="Y66" s="31" t="s">
        <v>56</v>
      </c>
      <c r="Z66" s="31" t="s">
        <v>56</v>
      </c>
      <c r="AA66" s="31" t="s">
        <v>56</v>
      </c>
      <c r="AB66" s="31" t="s">
        <v>56</v>
      </c>
      <c r="AC66" s="31" t="s">
        <v>56</v>
      </c>
      <c r="AD66" s="31" t="s">
        <v>56</v>
      </c>
      <c r="AE66" s="31" t="s">
        <v>56</v>
      </c>
      <c r="AF66" s="31" t="s">
        <v>56</v>
      </c>
      <c r="AG66" s="31" t="s">
        <v>56</v>
      </c>
      <c r="AH66" s="31" t="s">
        <v>56</v>
      </c>
      <c r="AI66" s="31" t="s">
        <v>56</v>
      </c>
    </row>
    <row r="67" spans="1:36" ht="24" x14ac:dyDescent="0.25">
      <c r="A67" s="26" t="s">
        <v>148</v>
      </c>
      <c r="B67" s="27" t="s">
        <v>149</v>
      </c>
      <c r="C67" s="28" t="s">
        <v>55</v>
      </c>
      <c r="D67" s="28" t="s">
        <v>56</v>
      </c>
      <c r="E67" s="28" t="s">
        <v>56</v>
      </c>
      <c r="F67" s="28" t="s">
        <v>56</v>
      </c>
      <c r="G67" s="28" t="s">
        <v>56</v>
      </c>
      <c r="H67" s="28" t="s">
        <v>56</v>
      </c>
      <c r="I67" s="29">
        <f>SUM(I68)</f>
        <v>5.888896358149232</v>
      </c>
      <c r="J67" s="29">
        <f t="shared" ref="J67:AH67" si="23">SUM(J68)</f>
        <v>5.888896358149232</v>
      </c>
      <c r="K67" s="29">
        <f t="shared" si="23"/>
        <v>5.888896358149232</v>
      </c>
      <c r="L67" s="29">
        <f t="shared" si="23"/>
        <v>0</v>
      </c>
      <c r="M67" s="29">
        <f t="shared" si="23"/>
        <v>0</v>
      </c>
      <c r="N67" s="29">
        <f t="shared" si="23"/>
        <v>0</v>
      </c>
      <c r="O67" s="29">
        <f t="shared" si="23"/>
        <v>5.888896358149232</v>
      </c>
      <c r="P67" s="29">
        <f t="shared" si="23"/>
        <v>0</v>
      </c>
      <c r="Q67" s="29">
        <f t="shared" si="23"/>
        <v>0</v>
      </c>
      <c r="R67" s="29">
        <f t="shared" si="23"/>
        <v>0</v>
      </c>
      <c r="S67" s="29">
        <f t="shared" si="23"/>
        <v>0</v>
      </c>
      <c r="T67" s="29">
        <f t="shared" si="23"/>
        <v>0</v>
      </c>
      <c r="U67" s="29">
        <f t="shared" si="23"/>
        <v>0</v>
      </c>
      <c r="V67" s="29">
        <f t="shared" si="23"/>
        <v>0</v>
      </c>
      <c r="W67" s="29">
        <f t="shared" si="23"/>
        <v>0</v>
      </c>
      <c r="X67" s="29">
        <f t="shared" si="23"/>
        <v>0</v>
      </c>
      <c r="Y67" s="29">
        <f t="shared" si="23"/>
        <v>0</v>
      </c>
      <c r="Z67" s="29">
        <f t="shared" si="23"/>
        <v>0</v>
      </c>
      <c r="AA67" s="29">
        <f t="shared" si="23"/>
        <v>0</v>
      </c>
      <c r="AB67" s="29">
        <f t="shared" si="23"/>
        <v>0</v>
      </c>
      <c r="AC67" s="29">
        <f t="shared" si="23"/>
        <v>0</v>
      </c>
      <c r="AD67" s="29">
        <f t="shared" si="23"/>
        <v>0</v>
      </c>
      <c r="AE67" s="29">
        <f t="shared" si="23"/>
        <v>5.888896358149232</v>
      </c>
      <c r="AF67" s="29">
        <f t="shared" si="23"/>
        <v>0</v>
      </c>
      <c r="AG67" s="29">
        <f t="shared" si="23"/>
        <v>0</v>
      </c>
      <c r="AH67" s="29">
        <f t="shared" si="23"/>
        <v>0</v>
      </c>
      <c r="AI67" s="29">
        <f>SUM(AI68)</f>
        <v>5.888896358149232</v>
      </c>
    </row>
    <row r="68" spans="1:36" ht="24" x14ac:dyDescent="0.25">
      <c r="A68" s="30" t="s">
        <v>148</v>
      </c>
      <c r="B68" s="36" t="s">
        <v>150</v>
      </c>
      <c r="C68" s="19" t="s">
        <v>151</v>
      </c>
      <c r="D68" s="19">
        <v>2025</v>
      </c>
      <c r="E68" s="19">
        <v>2025</v>
      </c>
      <c r="F68" s="20" t="s">
        <v>56</v>
      </c>
      <c r="G68" s="20" t="s">
        <v>56</v>
      </c>
      <c r="H68" s="31" t="s">
        <v>56</v>
      </c>
      <c r="I68" s="32">
        <v>5.888896358149232</v>
      </c>
      <c r="J68" s="32">
        <v>5.888896358149232</v>
      </c>
      <c r="K68" s="20">
        <f t="shared" ref="K68" si="24">SUM(L68:O68)</f>
        <v>5.888896358149232</v>
      </c>
      <c r="L68" s="20" t="s">
        <v>56</v>
      </c>
      <c r="M68" s="20" t="s">
        <v>56</v>
      </c>
      <c r="N68" s="20" t="s">
        <v>56</v>
      </c>
      <c r="O68" s="20">
        <v>5.888896358149232</v>
      </c>
      <c r="P68" s="20">
        <f t="shared" ref="P68" si="25">SUM(Q68:T68)</f>
        <v>0</v>
      </c>
      <c r="Q68" s="20" t="s">
        <v>56</v>
      </c>
      <c r="R68" s="20" t="s">
        <v>56</v>
      </c>
      <c r="S68" s="20" t="s">
        <v>56</v>
      </c>
      <c r="T68" s="20" t="s">
        <v>56</v>
      </c>
      <c r="U68" s="20">
        <f t="shared" ref="U68" si="26">SUM(V68:Y68)</f>
        <v>0</v>
      </c>
      <c r="V68" s="20" t="s">
        <v>56</v>
      </c>
      <c r="W68" s="20" t="s">
        <v>56</v>
      </c>
      <c r="X68" s="20" t="s">
        <v>56</v>
      </c>
      <c r="Y68" s="20" t="s">
        <v>56</v>
      </c>
      <c r="Z68" s="20">
        <f t="shared" ref="Z68" si="27">SUM(AA68:AD68)</f>
        <v>0</v>
      </c>
      <c r="AA68" s="20" t="s">
        <v>56</v>
      </c>
      <c r="AB68" s="20" t="s">
        <v>56</v>
      </c>
      <c r="AC68" s="32" t="s">
        <v>56</v>
      </c>
      <c r="AD68" s="32" t="s">
        <v>56</v>
      </c>
      <c r="AE68" s="20">
        <f>SUM(AF68:AI68)</f>
        <v>5.888896358149232</v>
      </c>
      <c r="AF68" s="20" t="s">
        <v>56</v>
      </c>
      <c r="AG68" s="20" t="s">
        <v>56</v>
      </c>
      <c r="AH68" s="20">
        <f>SUM(N68,S68,X68,AC68)</f>
        <v>0</v>
      </c>
      <c r="AI68" s="20">
        <f>SUM(O68,T68,Y68,AD68)</f>
        <v>5.888896358149232</v>
      </c>
      <c r="AJ68" s="33"/>
    </row>
    <row r="69" spans="1:36" ht="24" x14ac:dyDescent="0.25">
      <c r="A69" s="26" t="s">
        <v>152</v>
      </c>
      <c r="B69" s="27" t="s">
        <v>153</v>
      </c>
      <c r="C69" s="28" t="s">
        <v>55</v>
      </c>
      <c r="D69" s="28" t="s">
        <v>56</v>
      </c>
      <c r="E69" s="28" t="s">
        <v>56</v>
      </c>
      <c r="F69" s="29" t="s">
        <v>56</v>
      </c>
      <c r="G69" s="29" t="s">
        <v>56</v>
      </c>
      <c r="H69" s="29" t="s">
        <v>56</v>
      </c>
      <c r="I69" s="29">
        <f t="shared" ref="I69:AI69" si="28">SUM(I70:I83)</f>
        <v>341.17250692548566</v>
      </c>
      <c r="J69" s="29">
        <f t="shared" si="28"/>
        <v>175.75543743744001</v>
      </c>
      <c r="K69" s="29">
        <f t="shared" si="28"/>
        <v>127.17264409743998</v>
      </c>
      <c r="L69" s="29">
        <f t="shared" si="28"/>
        <v>0</v>
      </c>
      <c r="M69" s="29">
        <f t="shared" si="28"/>
        <v>0</v>
      </c>
      <c r="N69" s="29">
        <f t="shared" si="28"/>
        <v>60.208365263659466</v>
      </c>
      <c r="O69" s="29">
        <f t="shared" si="28"/>
        <v>66.964278833780526</v>
      </c>
      <c r="P69" s="29">
        <f t="shared" si="28"/>
        <v>6.592519160000001</v>
      </c>
      <c r="Q69" s="29">
        <f t="shared" si="28"/>
        <v>0</v>
      </c>
      <c r="R69" s="29">
        <f t="shared" si="28"/>
        <v>0</v>
      </c>
      <c r="S69" s="29">
        <f t="shared" si="28"/>
        <v>6.592519160000001</v>
      </c>
      <c r="T69" s="29">
        <f t="shared" si="28"/>
        <v>0</v>
      </c>
      <c r="U69" s="29">
        <f t="shared" si="28"/>
        <v>2.3566385800000003</v>
      </c>
      <c r="V69" s="29">
        <f t="shared" si="28"/>
        <v>0</v>
      </c>
      <c r="W69" s="29">
        <f t="shared" si="28"/>
        <v>0</v>
      </c>
      <c r="X69" s="29">
        <f t="shared" si="28"/>
        <v>2.3566385800000003</v>
      </c>
      <c r="Y69" s="29">
        <f t="shared" si="28"/>
        <v>0</v>
      </c>
      <c r="Z69" s="29">
        <f t="shared" si="28"/>
        <v>39.633635599999991</v>
      </c>
      <c r="AA69" s="29">
        <f t="shared" si="28"/>
        <v>0</v>
      </c>
      <c r="AB69" s="29">
        <f t="shared" si="28"/>
        <v>0</v>
      </c>
      <c r="AC69" s="29">
        <f t="shared" si="28"/>
        <v>39.633635599999991</v>
      </c>
      <c r="AD69" s="29">
        <f t="shared" si="28"/>
        <v>0</v>
      </c>
      <c r="AE69" s="29">
        <f t="shared" si="28"/>
        <v>175.75543743744001</v>
      </c>
      <c r="AF69" s="29">
        <f t="shared" si="28"/>
        <v>0</v>
      </c>
      <c r="AG69" s="29">
        <f t="shared" si="28"/>
        <v>0</v>
      </c>
      <c r="AH69" s="29">
        <f t="shared" si="28"/>
        <v>108.79115860365945</v>
      </c>
      <c r="AI69" s="29">
        <f t="shared" si="28"/>
        <v>66.964278833780526</v>
      </c>
    </row>
    <row r="70" spans="1:36" ht="24" x14ac:dyDescent="0.25">
      <c r="A70" s="30" t="s">
        <v>152</v>
      </c>
      <c r="B70" s="36" t="s">
        <v>154</v>
      </c>
      <c r="C70" s="19" t="s">
        <v>155</v>
      </c>
      <c r="D70" s="19">
        <v>2025</v>
      </c>
      <c r="E70" s="19">
        <v>2025</v>
      </c>
      <c r="F70" s="20" t="s">
        <v>56</v>
      </c>
      <c r="G70" s="20" t="s">
        <v>56</v>
      </c>
      <c r="H70" s="31" t="s">
        <v>56</v>
      </c>
      <c r="I70" s="32">
        <v>16.260291309999999</v>
      </c>
      <c r="J70" s="32">
        <v>16.260291309999999</v>
      </c>
      <c r="K70" s="20">
        <f t="shared" ref="K70:K83" si="29">SUM(L70:O70)</f>
        <v>16.260291309999999</v>
      </c>
      <c r="L70" s="20" t="s">
        <v>56</v>
      </c>
      <c r="M70" s="20" t="s">
        <v>56</v>
      </c>
      <c r="N70" s="20">
        <v>15.914569650596729</v>
      </c>
      <c r="O70" s="20">
        <v>0.34572165940327082</v>
      </c>
      <c r="P70" s="20">
        <f t="shared" ref="P70:P83" si="30">SUM(Q70:T70)</f>
        <v>0</v>
      </c>
      <c r="Q70" s="20" t="s">
        <v>56</v>
      </c>
      <c r="R70" s="20" t="s">
        <v>56</v>
      </c>
      <c r="S70" s="20" t="s">
        <v>56</v>
      </c>
      <c r="T70" s="20" t="s">
        <v>56</v>
      </c>
      <c r="U70" s="20">
        <f t="shared" ref="U70:U83" si="31">SUM(V70:Y70)</f>
        <v>0</v>
      </c>
      <c r="V70" s="20" t="s">
        <v>56</v>
      </c>
      <c r="W70" s="20" t="s">
        <v>56</v>
      </c>
      <c r="X70" s="20" t="s">
        <v>56</v>
      </c>
      <c r="Y70" s="20" t="s">
        <v>56</v>
      </c>
      <c r="Z70" s="20">
        <f t="shared" ref="Z70:Z83" si="32">SUM(AA70:AD70)</f>
        <v>0</v>
      </c>
      <c r="AA70" s="20" t="s">
        <v>56</v>
      </c>
      <c r="AB70" s="20" t="s">
        <v>56</v>
      </c>
      <c r="AC70" s="32" t="s">
        <v>56</v>
      </c>
      <c r="AD70" s="32" t="s">
        <v>56</v>
      </c>
      <c r="AE70" s="20">
        <f t="shared" ref="AE70:AE83" si="33">SUM(AF70:AI70)</f>
        <v>16.260291309999999</v>
      </c>
      <c r="AF70" s="20" t="s">
        <v>56</v>
      </c>
      <c r="AG70" s="20" t="s">
        <v>56</v>
      </c>
      <c r="AH70" s="20">
        <f t="shared" ref="AH70:AI83" si="34">SUM(N70,S70,X70,AC70)</f>
        <v>15.914569650596729</v>
      </c>
      <c r="AI70" s="20">
        <f t="shared" si="34"/>
        <v>0.34572165940327082</v>
      </c>
      <c r="AJ70" s="33"/>
    </row>
    <row r="71" spans="1:36" ht="24" x14ac:dyDescent="0.25">
      <c r="A71" s="30" t="s">
        <v>152</v>
      </c>
      <c r="B71" s="36" t="s">
        <v>156</v>
      </c>
      <c r="C71" s="19" t="s">
        <v>157</v>
      </c>
      <c r="D71" s="19">
        <v>2026</v>
      </c>
      <c r="E71" s="19">
        <v>2026</v>
      </c>
      <c r="F71" s="20" t="s">
        <v>56</v>
      </c>
      <c r="G71" s="20" t="s">
        <v>56</v>
      </c>
      <c r="H71" s="31" t="s">
        <v>56</v>
      </c>
      <c r="I71" s="32">
        <v>6.592519160000001</v>
      </c>
      <c r="J71" s="32">
        <v>6.592519160000001</v>
      </c>
      <c r="K71" s="20">
        <f t="shared" si="29"/>
        <v>0</v>
      </c>
      <c r="L71" s="20" t="s">
        <v>56</v>
      </c>
      <c r="M71" s="20" t="s">
        <v>56</v>
      </c>
      <c r="N71" s="20" t="s">
        <v>56</v>
      </c>
      <c r="O71" s="20" t="s">
        <v>56</v>
      </c>
      <c r="P71" s="20">
        <f t="shared" si="30"/>
        <v>6.592519160000001</v>
      </c>
      <c r="Q71" s="20" t="s">
        <v>56</v>
      </c>
      <c r="R71" s="20" t="s">
        <v>56</v>
      </c>
      <c r="S71" s="20">
        <v>6.592519160000001</v>
      </c>
      <c r="T71" s="20" t="s">
        <v>56</v>
      </c>
      <c r="U71" s="20">
        <f t="shared" si="31"/>
        <v>0</v>
      </c>
      <c r="V71" s="20" t="s">
        <v>56</v>
      </c>
      <c r="W71" s="20" t="s">
        <v>56</v>
      </c>
      <c r="X71" s="20" t="s">
        <v>56</v>
      </c>
      <c r="Y71" s="20" t="s">
        <v>56</v>
      </c>
      <c r="Z71" s="20">
        <f t="shared" si="32"/>
        <v>0</v>
      </c>
      <c r="AA71" s="20" t="s">
        <v>56</v>
      </c>
      <c r="AB71" s="20" t="s">
        <v>56</v>
      </c>
      <c r="AC71" s="32" t="s">
        <v>56</v>
      </c>
      <c r="AD71" s="32" t="s">
        <v>56</v>
      </c>
      <c r="AE71" s="20">
        <f t="shared" si="33"/>
        <v>6.592519160000001</v>
      </c>
      <c r="AF71" s="20" t="s">
        <v>56</v>
      </c>
      <c r="AG71" s="20" t="s">
        <v>56</v>
      </c>
      <c r="AH71" s="20">
        <f t="shared" si="34"/>
        <v>6.592519160000001</v>
      </c>
      <c r="AI71" s="20">
        <f t="shared" si="34"/>
        <v>0</v>
      </c>
      <c r="AJ71" s="33"/>
    </row>
    <row r="72" spans="1:36" x14ac:dyDescent="0.25">
      <c r="A72" s="30" t="s">
        <v>152</v>
      </c>
      <c r="B72" s="36" t="s">
        <v>158</v>
      </c>
      <c r="C72" s="19" t="s">
        <v>159</v>
      </c>
      <c r="D72" s="19">
        <v>2027</v>
      </c>
      <c r="E72" s="19">
        <v>2027</v>
      </c>
      <c r="F72" s="20" t="s">
        <v>56</v>
      </c>
      <c r="G72" s="20" t="s">
        <v>56</v>
      </c>
      <c r="H72" s="31" t="s">
        <v>56</v>
      </c>
      <c r="I72" s="32">
        <v>2.3566385800000003</v>
      </c>
      <c r="J72" s="32">
        <v>2.3566385800000003</v>
      </c>
      <c r="K72" s="20">
        <f t="shared" si="29"/>
        <v>0</v>
      </c>
      <c r="L72" s="20" t="s">
        <v>56</v>
      </c>
      <c r="M72" s="20" t="s">
        <v>56</v>
      </c>
      <c r="N72" s="20" t="s">
        <v>56</v>
      </c>
      <c r="O72" s="20" t="s">
        <v>56</v>
      </c>
      <c r="P72" s="20">
        <f t="shared" si="30"/>
        <v>0</v>
      </c>
      <c r="Q72" s="20" t="s">
        <v>56</v>
      </c>
      <c r="R72" s="20" t="s">
        <v>56</v>
      </c>
      <c r="S72" s="20" t="s">
        <v>56</v>
      </c>
      <c r="T72" s="20" t="s">
        <v>56</v>
      </c>
      <c r="U72" s="20">
        <f t="shared" si="31"/>
        <v>2.3566385800000003</v>
      </c>
      <c r="V72" s="20" t="s">
        <v>56</v>
      </c>
      <c r="W72" s="20" t="s">
        <v>56</v>
      </c>
      <c r="X72" s="20">
        <v>2.3566385800000003</v>
      </c>
      <c r="Y72" s="20" t="s">
        <v>56</v>
      </c>
      <c r="Z72" s="20">
        <f t="shared" si="32"/>
        <v>0</v>
      </c>
      <c r="AA72" s="20" t="s">
        <v>56</v>
      </c>
      <c r="AB72" s="20" t="s">
        <v>56</v>
      </c>
      <c r="AC72" s="32" t="s">
        <v>56</v>
      </c>
      <c r="AD72" s="32" t="s">
        <v>56</v>
      </c>
      <c r="AE72" s="20">
        <f t="shared" si="33"/>
        <v>2.3566385800000003</v>
      </c>
      <c r="AF72" s="20" t="s">
        <v>56</v>
      </c>
      <c r="AG72" s="20" t="s">
        <v>56</v>
      </c>
      <c r="AH72" s="20">
        <f t="shared" si="34"/>
        <v>2.3566385800000003</v>
      </c>
      <c r="AI72" s="20">
        <f t="shared" si="34"/>
        <v>0</v>
      </c>
      <c r="AJ72" s="33"/>
    </row>
    <row r="73" spans="1:36" x14ac:dyDescent="0.25">
      <c r="A73" s="30" t="s">
        <v>152</v>
      </c>
      <c r="B73" s="36" t="s">
        <v>160</v>
      </c>
      <c r="C73" s="19" t="s">
        <v>161</v>
      </c>
      <c r="D73" s="19">
        <v>2028</v>
      </c>
      <c r="E73" s="19">
        <v>2028</v>
      </c>
      <c r="F73" s="20" t="s">
        <v>56</v>
      </c>
      <c r="G73" s="20" t="s">
        <v>56</v>
      </c>
      <c r="H73" s="31" t="s">
        <v>56</v>
      </c>
      <c r="I73" s="32">
        <v>39.633635599999991</v>
      </c>
      <c r="J73" s="32">
        <v>39.633635599999991</v>
      </c>
      <c r="K73" s="20">
        <f t="shared" si="29"/>
        <v>0</v>
      </c>
      <c r="L73" s="20" t="s">
        <v>56</v>
      </c>
      <c r="M73" s="20" t="s">
        <v>56</v>
      </c>
      <c r="N73" s="20" t="s">
        <v>56</v>
      </c>
      <c r="O73" s="20" t="s">
        <v>56</v>
      </c>
      <c r="P73" s="20">
        <f t="shared" si="30"/>
        <v>0</v>
      </c>
      <c r="Q73" s="20" t="s">
        <v>56</v>
      </c>
      <c r="R73" s="20" t="s">
        <v>56</v>
      </c>
      <c r="S73" s="20" t="s">
        <v>56</v>
      </c>
      <c r="T73" s="20" t="s">
        <v>56</v>
      </c>
      <c r="U73" s="20">
        <f t="shared" si="31"/>
        <v>0</v>
      </c>
      <c r="V73" s="20" t="s">
        <v>56</v>
      </c>
      <c r="W73" s="20" t="s">
        <v>56</v>
      </c>
      <c r="X73" s="20" t="s">
        <v>56</v>
      </c>
      <c r="Y73" s="20" t="s">
        <v>56</v>
      </c>
      <c r="Z73" s="20">
        <f t="shared" si="32"/>
        <v>39.633635599999991</v>
      </c>
      <c r="AA73" s="20" t="s">
        <v>56</v>
      </c>
      <c r="AB73" s="20" t="s">
        <v>56</v>
      </c>
      <c r="AC73" s="32">
        <v>39.633635599999991</v>
      </c>
      <c r="AD73" s="32" t="s">
        <v>56</v>
      </c>
      <c r="AE73" s="20">
        <f t="shared" si="33"/>
        <v>39.633635599999991</v>
      </c>
      <c r="AF73" s="20" t="s">
        <v>56</v>
      </c>
      <c r="AG73" s="20" t="s">
        <v>56</v>
      </c>
      <c r="AH73" s="20">
        <f t="shared" si="34"/>
        <v>39.633635599999991</v>
      </c>
      <c r="AI73" s="20">
        <f t="shared" si="34"/>
        <v>0</v>
      </c>
      <c r="AJ73" s="33"/>
    </row>
    <row r="74" spans="1:36" x14ac:dyDescent="0.25">
      <c r="A74" s="30" t="s">
        <v>152</v>
      </c>
      <c r="B74" s="36" t="s">
        <v>162</v>
      </c>
      <c r="C74" s="19" t="s">
        <v>163</v>
      </c>
      <c r="D74" s="19">
        <v>2021</v>
      </c>
      <c r="E74" s="19">
        <v>2025</v>
      </c>
      <c r="F74" s="20" t="s">
        <v>56</v>
      </c>
      <c r="G74" s="20" t="s">
        <v>56</v>
      </c>
      <c r="H74" s="31" t="s">
        <v>56</v>
      </c>
      <c r="I74" s="32">
        <v>192.92022089996226</v>
      </c>
      <c r="J74" s="32">
        <v>27.503151411916509</v>
      </c>
      <c r="K74" s="20">
        <f t="shared" si="29"/>
        <v>27.503151411916509</v>
      </c>
      <c r="L74" s="20" t="s">
        <v>56</v>
      </c>
      <c r="M74" s="20" t="s">
        <v>56</v>
      </c>
      <c r="N74" s="20" t="s">
        <v>56</v>
      </c>
      <c r="O74" s="20">
        <v>27.503151411916509</v>
      </c>
      <c r="P74" s="20">
        <f t="shared" si="30"/>
        <v>0</v>
      </c>
      <c r="Q74" s="20" t="s">
        <v>56</v>
      </c>
      <c r="R74" s="20" t="s">
        <v>56</v>
      </c>
      <c r="S74" s="20" t="s">
        <v>56</v>
      </c>
      <c r="T74" s="20" t="s">
        <v>56</v>
      </c>
      <c r="U74" s="20">
        <f t="shared" si="31"/>
        <v>0</v>
      </c>
      <c r="V74" s="20" t="s">
        <v>56</v>
      </c>
      <c r="W74" s="20" t="s">
        <v>56</v>
      </c>
      <c r="X74" s="20" t="s">
        <v>56</v>
      </c>
      <c r="Y74" s="20" t="s">
        <v>56</v>
      </c>
      <c r="Z74" s="20">
        <f t="shared" si="32"/>
        <v>0</v>
      </c>
      <c r="AA74" s="20" t="s">
        <v>56</v>
      </c>
      <c r="AB74" s="20" t="s">
        <v>56</v>
      </c>
      <c r="AC74" s="32" t="s">
        <v>56</v>
      </c>
      <c r="AD74" s="32" t="s">
        <v>56</v>
      </c>
      <c r="AE74" s="20">
        <f t="shared" si="33"/>
        <v>27.503151411916509</v>
      </c>
      <c r="AF74" s="20" t="s">
        <v>56</v>
      </c>
      <c r="AG74" s="20" t="s">
        <v>56</v>
      </c>
      <c r="AH74" s="20">
        <f t="shared" si="34"/>
        <v>0</v>
      </c>
      <c r="AI74" s="20">
        <f t="shared" si="34"/>
        <v>27.503151411916509</v>
      </c>
      <c r="AJ74" s="33"/>
    </row>
    <row r="75" spans="1:36" x14ac:dyDescent="0.25">
      <c r="A75" s="30" t="s">
        <v>152</v>
      </c>
      <c r="B75" s="36" t="s">
        <v>164</v>
      </c>
      <c r="C75" s="19" t="s">
        <v>165</v>
      </c>
      <c r="D75" s="19">
        <v>2025</v>
      </c>
      <c r="E75" s="19">
        <v>2025</v>
      </c>
      <c r="F75" s="20" t="s">
        <v>56</v>
      </c>
      <c r="G75" s="20" t="s">
        <v>56</v>
      </c>
      <c r="H75" s="31" t="s">
        <v>56</v>
      </c>
      <c r="I75" s="32">
        <v>17.9694983529807</v>
      </c>
      <c r="J75" s="32">
        <v>17.9694983529807</v>
      </c>
      <c r="K75" s="20">
        <f t="shared" si="29"/>
        <v>17.9694983529807</v>
      </c>
      <c r="L75" s="20" t="s">
        <v>56</v>
      </c>
      <c r="M75" s="20" t="s">
        <v>56</v>
      </c>
      <c r="N75" s="20" t="s">
        <v>56</v>
      </c>
      <c r="O75" s="20">
        <v>17.9694983529807</v>
      </c>
      <c r="P75" s="20">
        <f t="shared" si="30"/>
        <v>0</v>
      </c>
      <c r="Q75" s="20" t="s">
        <v>56</v>
      </c>
      <c r="R75" s="20" t="s">
        <v>56</v>
      </c>
      <c r="S75" s="20" t="s">
        <v>56</v>
      </c>
      <c r="T75" s="20" t="s">
        <v>56</v>
      </c>
      <c r="U75" s="20">
        <f t="shared" si="31"/>
        <v>0</v>
      </c>
      <c r="V75" s="20" t="s">
        <v>56</v>
      </c>
      <c r="W75" s="20" t="s">
        <v>56</v>
      </c>
      <c r="X75" s="20" t="s">
        <v>56</v>
      </c>
      <c r="Y75" s="20" t="s">
        <v>56</v>
      </c>
      <c r="Z75" s="20">
        <f t="shared" si="32"/>
        <v>0</v>
      </c>
      <c r="AA75" s="20" t="s">
        <v>56</v>
      </c>
      <c r="AB75" s="20" t="s">
        <v>56</v>
      </c>
      <c r="AC75" s="32" t="s">
        <v>56</v>
      </c>
      <c r="AD75" s="32" t="s">
        <v>56</v>
      </c>
      <c r="AE75" s="20">
        <f t="shared" si="33"/>
        <v>17.9694983529807</v>
      </c>
      <c r="AF75" s="20" t="s">
        <v>56</v>
      </c>
      <c r="AG75" s="20" t="s">
        <v>56</v>
      </c>
      <c r="AH75" s="20">
        <f t="shared" si="34"/>
        <v>0</v>
      </c>
      <c r="AI75" s="20">
        <f t="shared" si="34"/>
        <v>17.9694983529807</v>
      </c>
      <c r="AJ75" s="33"/>
    </row>
    <row r="76" spans="1:36" x14ac:dyDescent="0.25">
      <c r="A76" s="30" t="s">
        <v>152</v>
      </c>
      <c r="B76" s="36" t="s">
        <v>166</v>
      </c>
      <c r="C76" s="19" t="s">
        <v>167</v>
      </c>
      <c r="D76" s="19">
        <v>2025</v>
      </c>
      <c r="E76" s="19">
        <v>2025</v>
      </c>
      <c r="F76" s="20" t="s">
        <v>56</v>
      </c>
      <c r="G76" s="20" t="s">
        <v>56</v>
      </c>
      <c r="H76" s="31" t="s">
        <v>56</v>
      </c>
      <c r="I76" s="32">
        <v>6.7562309898405761</v>
      </c>
      <c r="J76" s="32">
        <v>6.7562309898405761</v>
      </c>
      <c r="K76" s="20">
        <f t="shared" si="29"/>
        <v>6.7562309898405761</v>
      </c>
      <c r="L76" s="20" t="s">
        <v>56</v>
      </c>
      <c r="M76" s="20" t="s">
        <v>56</v>
      </c>
      <c r="N76" s="20">
        <v>6.7562309898405761</v>
      </c>
      <c r="O76" s="20" t="s">
        <v>56</v>
      </c>
      <c r="P76" s="20">
        <f t="shared" si="30"/>
        <v>0</v>
      </c>
      <c r="Q76" s="20" t="s">
        <v>56</v>
      </c>
      <c r="R76" s="20" t="s">
        <v>56</v>
      </c>
      <c r="S76" s="20" t="s">
        <v>56</v>
      </c>
      <c r="T76" s="20" t="s">
        <v>56</v>
      </c>
      <c r="U76" s="20">
        <f t="shared" si="31"/>
        <v>0</v>
      </c>
      <c r="V76" s="20" t="s">
        <v>56</v>
      </c>
      <c r="W76" s="20" t="s">
        <v>56</v>
      </c>
      <c r="X76" s="20" t="s">
        <v>56</v>
      </c>
      <c r="Y76" s="20" t="s">
        <v>56</v>
      </c>
      <c r="Z76" s="20">
        <f t="shared" si="32"/>
        <v>0</v>
      </c>
      <c r="AA76" s="20" t="s">
        <v>56</v>
      </c>
      <c r="AB76" s="20" t="s">
        <v>56</v>
      </c>
      <c r="AC76" s="32" t="s">
        <v>56</v>
      </c>
      <c r="AD76" s="32" t="s">
        <v>56</v>
      </c>
      <c r="AE76" s="20">
        <f t="shared" si="33"/>
        <v>6.7562309898405761</v>
      </c>
      <c r="AF76" s="20" t="s">
        <v>56</v>
      </c>
      <c r="AG76" s="20" t="s">
        <v>56</v>
      </c>
      <c r="AH76" s="20">
        <f t="shared" si="34"/>
        <v>6.7562309898405761</v>
      </c>
      <c r="AI76" s="20">
        <f t="shared" si="34"/>
        <v>0</v>
      </c>
      <c r="AJ76" s="33"/>
    </row>
    <row r="77" spans="1:36" ht="24" x14ac:dyDescent="0.25">
      <c r="A77" s="30" t="s">
        <v>152</v>
      </c>
      <c r="B77" s="36" t="s">
        <v>168</v>
      </c>
      <c r="C77" s="19" t="s">
        <v>169</v>
      </c>
      <c r="D77" s="19">
        <v>2025</v>
      </c>
      <c r="E77" s="19">
        <v>2025</v>
      </c>
      <c r="F77" s="20" t="s">
        <v>56</v>
      </c>
      <c r="G77" s="20" t="s">
        <v>56</v>
      </c>
      <c r="H77" s="31" t="s">
        <v>56</v>
      </c>
      <c r="I77" s="32">
        <v>37.53756462322216</v>
      </c>
      <c r="J77" s="32">
        <v>37.53756462322216</v>
      </c>
      <c r="K77" s="20">
        <f t="shared" si="29"/>
        <v>37.53756462322216</v>
      </c>
      <c r="L77" s="20" t="s">
        <v>56</v>
      </c>
      <c r="M77" s="20" t="s">
        <v>56</v>
      </c>
      <c r="N77" s="20">
        <v>37.53756462322216</v>
      </c>
      <c r="O77" s="20">
        <v>0</v>
      </c>
      <c r="P77" s="20">
        <f t="shared" si="30"/>
        <v>0</v>
      </c>
      <c r="Q77" s="20" t="s">
        <v>56</v>
      </c>
      <c r="R77" s="20" t="s">
        <v>56</v>
      </c>
      <c r="S77" s="20" t="s">
        <v>56</v>
      </c>
      <c r="T77" s="20" t="s">
        <v>56</v>
      </c>
      <c r="U77" s="20">
        <f t="shared" si="31"/>
        <v>0</v>
      </c>
      <c r="V77" s="20" t="s">
        <v>56</v>
      </c>
      <c r="W77" s="20" t="s">
        <v>56</v>
      </c>
      <c r="X77" s="20" t="s">
        <v>56</v>
      </c>
      <c r="Y77" s="20" t="s">
        <v>56</v>
      </c>
      <c r="Z77" s="20">
        <f t="shared" si="32"/>
        <v>0</v>
      </c>
      <c r="AA77" s="20" t="s">
        <v>56</v>
      </c>
      <c r="AB77" s="20" t="s">
        <v>56</v>
      </c>
      <c r="AC77" s="32" t="s">
        <v>56</v>
      </c>
      <c r="AD77" s="32" t="s">
        <v>56</v>
      </c>
      <c r="AE77" s="20">
        <f t="shared" si="33"/>
        <v>37.53756462322216</v>
      </c>
      <c r="AF77" s="20" t="s">
        <v>56</v>
      </c>
      <c r="AG77" s="20" t="s">
        <v>56</v>
      </c>
      <c r="AH77" s="20">
        <f t="shared" si="34"/>
        <v>37.53756462322216</v>
      </c>
      <c r="AI77" s="20">
        <f t="shared" si="34"/>
        <v>0</v>
      </c>
      <c r="AJ77" s="33"/>
    </row>
    <row r="78" spans="1:36" x14ac:dyDescent="0.25">
      <c r="A78" s="30" t="s">
        <v>152</v>
      </c>
      <c r="B78" s="36" t="s">
        <v>170</v>
      </c>
      <c r="C78" s="19" t="s">
        <v>171</v>
      </c>
      <c r="D78" s="19">
        <v>2025</v>
      </c>
      <c r="E78" s="19">
        <v>2025</v>
      </c>
      <c r="F78" s="20" t="s">
        <v>56</v>
      </c>
      <c r="G78" s="20" t="s">
        <v>56</v>
      </c>
      <c r="H78" s="31" t="s">
        <v>56</v>
      </c>
      <c r="I78" s="32">
        <v>9.3820788754518339E-2</v>
      </c>
      <c r="J78" s="32">
        <v>9.3820788754518339E-2</v>
      </c>
      <c r="K78" s="20">
        <f t="shared" si="29"/>
        <v>9.3820788754518339E-2</v>
      </c>
      <c r="L78" s="20" t="s">
        <v>56</v>
      </c>
      <c r="M78" s="20" t="s">
        <v>56</v>
      </c>
      <c r="N78" s="20" t="s">
        <v>56</v>
      </c>
      <c r="O78" s="20">
        <v>9.3820788754518339E-2</v>
      </c>
      <c r="P78" s="20">
        <f t="shared" si="30"/>
        <v>0</v>
      </c>
      <c r="Q78" s="20" t="s">
        <v>56</v>
      </c>
      <c r="R78" s="20" t="s">
        <v>56</v>
      </c>
      <c r="S78" s="20" t="s">
        <v>56</v>
      </c>
      <c r="T78" s="20" t="s">
        <v>56</v>
      </c>
      <c r="U78" s="20">
        <f t="shared" si="31"/>
        <v>0</v>
      </c>
      <c r="V78" s="20" t="s">
        <v>56</v>
      </c>
      <c r="W78" s="20" t="s">
        <v>56</v>
      </c>
      <c r="X78" s="20" t="s">
        <v>56</v>
      </c>
      <c r="Y78" s="20" t="s">
        <v>56</v>
      </c>
      <c r="Z78" s="20">
        <f t="shared" si="32"/>
        <v>0</v>
      </c>
      <c r="AA78" s="20" t="s">
        <v>56</v>
      </c>
      <c r="AB78" s="20" t="s">
        <v>56</v>
      </c>
      <c r="AC78" s="32" t="s">
        <v>56</v>
      </c>
      <c r="AD78" s="32" t="s">
        <v>56</v>
      </c>
      <c r="AE78" s="20">
        <f t="shared" si="33"/>
        <v>9.3820788754518339E-2</v>
      </c>
      <c r="AF78" s="20" t="s">
        <v>56</v>
      </c>
      <c r="AG78" s="20" t="s">
        <v>56</v>
      </c>
      <c r="AH78" s="20">
        <f t="shared" si="34"/>
        <v>0</v>
      </c>
      <c r="AI78" s="20">
        <f t="shared" si="34"/>
        <v>9.3820788754518339E-2</v>
      </c>
      <c r="AJ78" s="33"/>
    </row>
    <row r="79" spans="1:36" x14ac:dyDescent="0.25">
      <c r="A79" s="30" t="s">
        <v>152</v>
      </c>
      <c r="B79" s="36" t="s">
        <v>172</v>
      </c>
      <c r="C79" s="19" t="s">
        <v>173</v>
      </c>
      <c r="D79" s="19">
        <v>2025</v>
      </c>
      <c r="E79" s="19">
        <v>2025</v>
      </c>
      <c r="F79" s="20" t="s">
        <v>56</v>
      </c>
      <c r="G79" s="20" t="s">
        <v>56</v>
      </c>
      <c r="H79" s="31" t="s">
        <v>56</v>
      </c>
      <c r="I79" s="32">
        <v>4.4300387242765442</v>
      </c>
      <c r="J79" s="32">
        <v>4.4300387242765442</v>
      </c>
      <c r="K79" s="20">
        <f t="shared" si="29"/>
        <v>4.4300387242765442</v>
      </c>
      <c r="L79" s="20" t="s">
        <v>56</v>
      </c>
      <c r="M79" s="20" t="s">
        <v>56</v>
      </c>
      <c r="N79" s="20" t="s">
        <v>56</v>
      </c>
      <c r="O79" s="20">
        <v>4.4300387242765442</v>
      </c>
      <c r="P79" s="20">
        <f t="shared" si="30"/>
        <v>0</v>
      </c>
      <c r="Q79" s="20" t="s">
        <v>56</v>
      </c>
      <c r="R79" s="20" t="s">
        <v>56</v>
      </c>
      <c r="S79" s="20" t="s">
        <v>56</v>
      </c>
      <c r="T79" s="20" t="s">
        <v>56</v>
      </c>
      <c r="U79" s="20">
        <f t="shared" si="31"/>
        <v>0</v>
      </c>
      <c r="V79" s="20" t="s">
        <v>56</v>
      </c>
      <c r="W79" s="20" t="s">
        <v>56</v>
      </c>
      <c r="X79" s="20" t="s">
        <v>56</v>
      </c>
      <c r="Y79" s="20" t="s">
        <v>56</v>
      </c>
      <c r="Z79" s="20">
        <f t="shared" si="32"/>
        <v>0</v>
      </c>
      <c r="AA79" s="20" t="s">
        <v>56</v>
      </c>
      <c r="AB79" s="20" t="s">
        <v>56</v>
      </c>
      <c r="AC79" s="32" t="s">
        <v>56</v>
      </c>
      <c r="AD79" s="32" t="s">
        <v>56</v>
      </c>
      <c r="AE79" s="20">
        <f t="shared" si="33"/>
        <v>4.4300387242765442</v>
      </c>
      <c r="AF79" s="20" t="s">
        <v>56</v>
      </c>
      <c r="AG79" s="20" t="s">
        <v>56</v>
      </c>
      <c r="AH79" s="20">
        <f t="shared" si="34"/>
        <v>0</v>
      </c>
      <c r="AI79" s="20">
        <f t="shared" si="34"/>
        <v>4.4300387242765442</v>
      </c>
      <c r="AJ79" s="33"/>
    </row>
    <row r="80" spans="1:36" x14ac:dyDescent="0.25">
      <c r="A80" s="30" t="s">
        <v>152</v>
      </c>
      <c r="B80" s="36" t="s">
        <v>174</v>
      </c>
      <c r="C80" s="19" t="s">
        <v>175</v>
      </c>
      <c r="D80" s="19">
        <v>2025</v>
      </c>
      <c r="E80" s="19">
        <v>2025</v>
      </c>
      <c r="F80" s="20" t="s">
        <v>56</v>
      </c>
      <c r="G80" s="20" t="s">
        <v>56</v>
      </c>
      <c r="H80" s="31" t="s">
        <v>56</v>
      </c>
      <c r="I80" s="32">
        <v>0.35415042444021289</v>
      </c>
      <c r="J80" s="32">
        <v>0.35415042444021289</v>
      </c>
      <c r="K80" s="20">
        <f t="shared" si="29"/>
        <v>0.35415042444021289</v>
      </c>
      <c r="L80" s="20" t="s">
        <v>56</v>
      </c>
      <c r="M80" s="20" t="s">
        <v>56</v>
      </c>
      <c r="N80" s="20" t="s">
        <v>56</v>
      </c>
      <c r="O80" s="20">
        <v>0.35415042444021289</v>
      </c>
      <c r="P80" s="20">
        <f t="shared" si="30"/>
        <v>0</v>
      </c>
      <c r="Q80" s="20" t="s">
        <v>56</v>
      </c>
      <c r="R80" s="20" t="s">
        <v>56</v>
      </c>
      <c r="S80" s="20" t="s">
        <v>56</v>
      </c>
      <c r="T80" s="20" t="s">
        <v>56</v>
      </c>
      <c r="U80" s="20">
        <f t="shared" si="31"/>
        <v>0</v>
      </c>
      <c r="V80" s="20" t="s">
        <v>56</v>
      </c>
      <c r="W80" s="20" t="s">
        <v>56</v>
      </c>
      <c r="X80" s="20" t="s">
        <v>56</v>
      </c>
      <c r="Y80" s="20" t="s">
        <v>56</v>
      </c>
      <c r="Z80" s="20">
        <f t="shared" si="32"/>
        <v>0</v>
      </c>
      <c r="AA80" s="20" t="s">
        <v>56</v>
      </c>
      <c r="AB80" s="20" t="s">
        <v>56</v>
      </c>
      <c r="AC80" s="32" t="s">
        <v>56</v>
      </c>
      <c r="AD80" s="32" t="s">
        <v>56</v>
      </c>
      <c r="AE80" s="20">
        <f t="shared" si="33"/>
        <v>0.35415042444021289</v>
      </c>
      <c r="AF80" s="20" t="s">
        <v>56</v>
      </c>
      <c r="AG80" s="20" t="s">
        <v>56</v>
      </c>
      <c r="AH80" s="20">
        <f t="shared" si="34"/>
        <v>0</v>
      </c>
      <c r="AI80" s="20">
        <f t="shared" si="34"/>
        <v>0.35415042444021289</v>
      </c>
      <c r="AJ80" s="33"/>
    </row>
    <row r="81" spans="1:36" ht="24" x14ac:dyDescent="0.25">
      <c r="A81" s="30" t="s">
        <v>152</v>
      </c>
      <c r="B81" s="36" t="s">
        <v>176</v>
      </c>
      <c r="C81" s="19" t="s">
        <v>177</v>
      </c>
      <c r="D81" s="19">
        <v>2025</v>
      </c>
      <c r="E81" s="19">
        <v>2025</v>
      </c>
      <c r="F81" s="20" t="s">
        <v>56</v>
      </c>
      <c r="G81" s="20" t="s">
        <v>56</v>
      </c>
      <c r="H81" s="31" t="s">
        <v>56</v>
      </c>
      <c r="I81" s="32">
        <v>9.4915703300000001</v>
      </c>
      <c r="J81" s="32">
        <v>9.4915703300000001</v>
      </c>
      <c r="K81" s="20">
        <f t="shared" si="29"/>
        <v>9.4915703300000001</v>
      </c>
      <c r="L81" s="20" t="s">
        <v>56</v>
      </c>
      <c r="M81" s="20" t="s">
        <v>56</v>
      </c>
      <c r="N81" s="20" t="s">
        <v>56</v>
      </c>
      <c r="O81" s="20">
        <v>9.4915703300000001</v>
      </c>
      <c r="P81" s="20">
        <f t="shared" si="30"/>
        <v>0</v>
      </c>
      <c r="Q81" s="20" t="s">
        <v>56</v>
      </c>
      <c r="R81" s="20" t="s">
        <v>56</v>
      </c>
      <c r="S81" s="20" t="s">
        <v>56</v>
      </c>
      <c r="T81" s="20" t="s">
        <v>56</v>
      </c>
      <c r="U81" s="20">
        <f t="shared" si="31"/>
        <v>0</v>
      </c>
      <c r="V81" s="20" t="s">
        <v>56</v>
      </c>
      <c r="W81" s="20" t="s">
        <v>56</v>
      </c>
      <c r="X81" s="20" t="s">
        <v>56</v>
      </c>
      <c r="Y81" s="20" t="s">
        <v>56</v>
      </c>
      <c r="Z81" s="20">
        <f t="shared" si="32"/>
        <v>0</v>
      </c>
      <c r="AA81" s="20" t="s">
        <v>56</v>
      </c>
      <c r="AB81" s="20" t="s">
        <v>56</v>
      </c>
      <c r="AC81" s="32" t="s">
        <v>56</v>
      </c>
      <c r="AD81" s="32" t="s">
        <v>56</v>
      </c>
      <c r="AE81" s="20">
        <f t="shared" si="33"/>
        <v>9.4915703300000001</v>
      </c>
      <c r="AF81" s="20" t="s">
        <v>56</v>
      </c>
      <c r="AG81" s="20" t="s">
        <v>56</v>
      </c>
      <c r="AH81" s="20">
        <f t="shared" si="34"/>
        <v>0</v>
      </c>
      <c r="AI81" s="20">
        <f t="shared" si="34"/>
        <v>9.4915703300000001</v>
      </c>
      <c r="AJ81" s="33"/>
    </row>
    <row r="82" spans="1:36" x14ac:dyDescent="0.25">
      <c r="A82" s="30" t="s">
        <v>152</v>
      </c>
      <c r="B82" s="36" t="s">
        <v>178</v>
      </c>
      <c r="C82" s="19" t="s">
        <v>179</v>
      </c>
      <c r="D82" s="19">
        <v>2025</v>
      </c>
      <c r="E82" s="19">
        <v>2025</v>
      </c>
      <c r="F82" s="20" t="s">
        <v>56</v>
      </c>
      <c r="G82" s="20" t="s">
        <v>56</v>
      </c>
      <c r="H82" s="31" t="s">
        <v>56</v>
      </c>
      <c r="I82" s="32">
        <v>5.3243810242857146</v>
      </c>
      <c r="J82" s="32">
        <v>5.3243810242857146</v>
      </c>
      <c r="K82" s="20">
        <f t="shared" si="29"/>
        <v>5.3243810242857146</v>
      </c>
      <c r="L82" s="20" t="s">
        <v>56</v>
      </c>
      <c r="M82" s="20" t="s">
        <v>56</v>
      </c>
      <c r="N82" s="20" t="s">
        <v>56</v>
      </c>
      <c r="O82" s="20">
        <v>5.3243810242857146</v>
      </c>
      <c r="P82" s="20">
        <f t="shared" si="30"/>
        <v>0</v>
      </c>
      <c r="Q82" s="20" t="s">
        <v>56</v>
      </c>
      <c r="R82" s="20" t="s">
        <v>56</v>
      </c>
      <c r="S82" s="20" t="s">
        <v>56</v>
      </c>
      <c r="T82" s="20" t="s">
        <v>56</v>
      </c>
      <c r="U82" s="20">
        <f t="shared" si="31"/>
        <v>0</v>
      </c>
      <c r="V82" s="20" t="s">
        <v>56</v>
      </c>
      <c r="W82" s="20" t="s">
        <v>56</v>
      </c>
      <c r="X82" s="20" t="s">
        <v>56</v>
      </c>
      <c r="Y82" s="20" t="s">
        <v>56</v>
      </c>
      <c r="Z82" s="20">
        <f t="shared" si="32"/>
        <v>0</v>
      </c>
      <c r="AA82" s="20" t="s">
        <v>56</v>
      </c>
      <c r="AB82" s="20" t="s">
        <v>56</v>
      </c>
      <c r="AC82" s="32" t="s">
        <v>56</v>
      </c>
      <c r="AD82" s="32" t="s">
        <v>56</v>
      </c>
      <c r="AE82" s="20">
        <f t="shared" si="33"/>
        <v>5.3243810242857146</v>
      </c>
      <c r="AF82" s="20" t="s">
        <v>56</v>
      </c>
      <c r="AG82" s="20" t="s">
        <v>56</v>
      </c>
      <c r="AH82" s="20">
        <f t="shared" si="34"/>
        <v>0</v>
      </c>
      <c r="AI82" s="20">
        <f t="shared" si="34"/>
        <v>5.3243810242857146</v>
      </c>
      <c r="AJ82" s="33"/>
    </row>
    <row r="83" spans="1:36" x14ac:dyDescent="0.25">
      <c r="A83" s="30" t="s">
        <v>152</v>
      </c>
      <c r="B83" s="36" t="s">
        <v>180</v>
      </c>
      <c r="C83" s="19" t="s">
        <v>181</v>
      </c>
      <c r="D83" s="19">
        <v>2025</v>
      </c>
      <c r="E83" s="19">
        <v>2025</v>
      </c>
      <c r="F83" s="20" t="s">
        <v>56</v>
      </c>
      <c r="G83" s="20" t="s">
        <v>56</v>
      </c>
      <c r="H83" s="31" t="s">
        <v>56</v>
      </c>
      <c r="I83" s="32">
        <v>1.4519461177230515</v>
      </c>
      <c r="J83" s="32">
        <v>1.4519461177230515</v>
      </c>
      <c r="K83" s="20">
        <f t="shared" si="29"/>
        <v>1.4519461177230515</v>
      </c>
      <c r="L83" s="20" t="s">
        <v>56</v>
      </c>
      <c r="M83" s="20" t="s">
        <v>56</v>
      </c>
      <c r="N83" s="20">
        <v>0</v>
      </c>
      <c r="O83" s="20">
        <v>1.4519461177230515</v>
      </c>
      <c r="P83" s="20">
        <f t="shared" si="30"/>
        <v>0</v>
      </c>
      <c r="Q83" s="20" t="s">
        <v>56</v>
      </c>
      <c r="R83" s="20" t="s">
        <v>56</v>
      </c>
      <c r="S83" s="20" t="s">
        <v>56</v>
      </c>
      <c r="T83" s="20" t="s">
        <v>56</v>
      </c>
      <c r="U83" s="20">
        <f t="shared" si="31"/>
        <v>0</v>
      </c>
      <c r="V83" s="20" t="s">
        <v>56</v>
      </c>
      <c r="W83" s="20" t="s">
        <v>56</v>
      </c>
      <c r="X83" s="20" t="s">
        <v>56</v>
      </c>
      <c r="Y83" s="20" t="s">
        <v>56</v>
      </c>
      <c r="Z83" s="20">
        <f t="shared" si="32"/>
        <v>0</v>
      </c>
      <c r="AA83" s="20" t="s">
        <v>56</v>
      </c>
      <c r="AB83" s="20" t="s">
        <v>56</v>
      </c>
      <c r="AC83" s="32" t="s">
        <v>56</v>
      </c>
      <c r="AD83" s="32" t="s">
        <v>56</v>
      </c>
      <c r="AE83" s="20">
        <f t="shared" si="33"/>
        <v>1.4519461177230515</v>
      </c>
      <c r="AF83" s="20" t="s">
        <v>56</v>
      </c>
      <c r="AG83" s="20" t="s">
        <v>56</v>
      </c>
      <c r="AH83" s="20">
        <f t="shared" si="34"/>
        <v>0</v>
      </c>
      <c r="AI83" s="20">
        <f t="shared" si="34"/>
        <v>1.4519461177230515</v>
      </c>
      <c r="AJ83" s="33"/>
    </row>
    <row r="84" spans="1:36" ht="24" x14ac:dyDescent="0.25">
      <c r="A84" s="26" t="s">
        <v>182</v>
      </c>
      <c r="B84" s="27" t="s">
        <v>183</v>
      </c>
      <c r="C84" s="28" t="s">
        <v>55</v>
      </c>
      <c r="D84" s="28" t="s">
        <v>56</v>
      </c>
      <c r="E84" s="28" t="s">
        <v>56</v>
      </c>
      <c r="F84" s="29" t="s">
        <v>56</v>
      </c>
      <c r="G84" s="29" t="s">
        <v>56</v>
      </c>
      <c r="H84" s="29" t="s">
        <v>56</v>
      </c>
      <c r="I84" s="37">
        <f t="shared" ref="I84:AI84" si="35">SUM(I85,I86)</f>
        <v>48.559150309400771</v>
      </c>
      <c r="J84" s="37">
        <f t="shared" si="35"/>
        <v>38.65660591094047</v>
      </c>
      <c r="K84" s="37">
        <f t="shared" si="35"/>
        <v>11.609241432921408</v>
      </c>
      <c r="L84" s="37">
        <f t="shared" si="35"/>
        <v>0</v>
      </c>
      <c r="M84" s="37">
        <f t="shared" si="35"/>
        <v>0</v>
      </c>
      <c r="N84" s="37">
        <f t="shared" si="35"/>
        <v>4.1683194168956117</v>
      </c>
      <c r="O84" s="37">
        <f t="shared" si="35"/>
        <v>7.4409220160257954</v>
      </c>
      <c r="P84" s="37">
        <f t="shared" si="35"/>
        <v>7.1340811888627282</v>
      </c>
      <c r="Q84" s="37">
        <f t="shared" si="35"/>
        <v>0</v>
      </c>
      <c r="R84" s="37">
        <f t="shared" si="35"/>
        <v>0</v>
      </c>
      <c r="S84" s="37">
        <f t="shared" si="35"/>
        <v>7.1340811888627282</v>
      </c>
      <c r="T84" s="37">
        <f t="shared" si="35"/>
        <v>0</v>
      </c>
      <c r="U84" s="37">
        <f t="shared" si="35"/>
        <v>7.1340811888627282</v>
      </c>
      <c r="V84" s="37">
        <f t="shared" si="35"/>
        <v>0</v>
      </c>
      <c r="W84" s="37">
        <f t="shared" si="35"/>
        <v>0</v>
      </c>
      <c r="X84" s="37">
        <f t="shared" si="35"/>
        <v>7.1340811888627282</v>
      </c>
      <c r="Y84" s="37">
        <f t="shared" si="35"/>
        <v>0</v>
      </c>
      <c r="Z84" s="37">
        <f t="shared" si="35"/>
        <v>12.779202100293602</v>
      </c>
      <c r="AA84" s="37">
        <f t="shared" si="35"/>
        <v>0</v>
      </c>
      <c r="AB84" s="37">
        <f t="shared" si="35"/>
        <v>0</v>
      </c>
      <c r="AC84" s="37">
        <f t="shared" si="35"/>
        <v>12.779202100293602</v>
      </c>
      <c r="AD84" s="37">
        <f t="shared" si="35"/>
        <v>0</v>
      </c>
      <c r="AE84" s="37">
        <f t="shared" si="35"/>
        <v>38.65660591094047</v>
      </c>
      <c r="AF84" s="37">
        <f t="shared" si="35"/>
        <v>0</v>
      </c>
      <c r="AG84" s="37">
        <f t="shared" si="35"/>
        <v>0</v>
      </c>
      <c r="AH84" s="37">
        <f t="shared" si="35"/>
        <v>31.215683894914672</v>
      </c>
      <c r="AI84" s="37">
        <f t="shared" si="35"/>
        <v>7.4409220160257954</v>
      </c>
    </row>
    <row r="85" spans="1:36" ht="24" x14ac:dyDescent="0.25">
      <c r="A85" s="26" t="s">
        <v>184</v>
      </c>
      <c r="B85" s="27" t="s">
        <v>185</v>
      </c>
      <c r="C85" s="28" t="s">
        <v>55</v>
      </c>
      <c r="D85" s="28" t="s">
        <v>56</v>
      </c>
      <c r="E85" s="28" t="s">
        <v>56</v>
      </c>
      <c r="F85" s="29" t="s">
        <v>56</v>
      </c>
      <c r="G85" s="29" t="s">
        <v>56</v>
      </c>
      <c r="H85" s="29" t="s">
        <v>56</v>
      </c>
      <c r="I85" s="29" t="s">
        <v>56</v>
      </c>
      <c r="J85" s="29" t="s">
        <v>56</v>
      </c>
      <c r="K85" s="29" t="s">
        <v>56</v>
      </c>
      <c r="L85" s="29" t="s">
        <v>56</v>
      </c>
      <c r="M85" s="29" t="s">
        <v>56</v>
      </c>
      <c r="N85" s="29" t="s">
        <v>56</v>
      </c>
      <c r="O85" s="29" t="s">
        <v>56</v>
      </c>
      <c r="P85" s="29" t="s">
        <v>56</v>
      </c>
      <c r="Q85" s="29" t="s">
        <v>56</v>
      </c>
      <c r="R85" s="29" t="s">
        <v>56</v>
      </c>
      <c r="S85" s="29" t="s">
        <v>56</v>
      </c>
      <c r="T85" s="29" t="s">
        <v>56</v>
      </c>
      <c r="U85" s="29" t="s">
        <v>56</v>
      </c>
      <c r="V85" s="29" t="s">
        <v>56</v>
      </c>
      <c r="W85" s="29" t="s">
        <v>56</v>
      </c>
      <c r="X85" s="29" t="s">
        <v>56</v>
      </c>
      <c r="Y85" s="29" t="s">
        <v>56</v>
      </c>
      <c r="Z85" s="29" t="s">
        <v>56</v>
      </c>
      <c r="AA85" s="29" t="s">
        <v>56</v>
      </c>
      <c r="AB85" s="29" t="s">
        <v>56</v>
      </c>
      <c r="AC85" s="29" t="s">
        <v>56</v>
      </c>
      <c r="AD85" s="29" t="s">
        <v>56</v>
      </c>
      <c r="AE85" s="29" t="s">
        <v>56</v>
      </c>
      <c r="AF85" s="29" t="s">
        <v>56</v>
      </c>
      <c r="AG85" s="29" t="s">
        <v>56</v>
      </c>
      <c r="AH85" s="29" t="s">
        <v>56</v>
      </c>
      <c r="AI85" s="29" t="s">
        <v>56</v>
      </c>
    </row>
    <row r="86" spans="1:36" ht="24" x14ac:dyDescent="0.25">
      <c r="A86" s="26" t="s">
        <v>186</v>
      </c>
      <c r="B86" s="27" t="s">
        <v>187</v>
      </c>
      <c r="C86" s="28" t="s">
        <v>55</v>
      </c>
      <c r="D86" s="28" t="s">
        <v>56</v>
      </c>
      <c r="E86" s="28" t="s">
        <v>56</v>
      </c>
      <c r="F86" s="29" t="s">
        <v>56</v>
      </c>
      <c r="G86" s="29" t="s">
        <v>56</v>
      </c>
      <c r="H86" s="29" t="s">
        <v>56</v>
      </c>
      <c r="I86" s="37">
        <f t="shared" ref="I86:AI86" si="36">SUM(I87:I97)</f>
        <v>48.559150309400771</v>
      </c>
      <c r="J86" s="37">
        <f t="shared" si="36"/>
        <v>38.65660591094047</v>
      </c>
      <c r="K86" s="37">
        <f t="shared" si="36"/>
        <v>11.609241432921408</v>
      </c>
      <c r="L86" s="37">
        <f t="shared" si="36"/>
        <v>0</v>
      </c>
      <c r="M86" s="37">
        <f t="shared" si="36"/>
        <v>0</v>
      </c>
      <c r="N86" s="37">
        <f t="shared" si="36"/>
        <v>4.1683194168956117</v>
      </c>
      <c r="O86" s="37">
        <f t="shared" si="36"/>
        <v>7.4409220160257954</v>
      </c>
      <c r="P86" s="37">
        <f t="shared" si="36"/>
        <v>7.1340811888627282</v>
      </c>
      <c r="Q86" s="37">
        <f t="shared" si="36"/>
        <v>0</v>
      </c>
      <c r="R86" s="37">
        <f t="shared" si="36"/>
        <v>0</v>
      </c>
      <c r="S86" s="37">
        <f t="shared" si="36"/>
        <v>7.1340811888627282</v>
      </c>
      <c r="T86" s="37">
        <f t="shared" si="36"/>
        <v>0</v>
      </c>
      <c r="U86" s="37">
        <f t="shared" si="36"/>
        <v>7.1340811888627282</v>
      </c>
      <c r="V86" s="37">
        <f t="shared" si="36"/>
        <v>0</v>
      </c>
      <c r="W86" s="37">
        <f t="shared" si="36"/>
        <v>0</v>
      </c>
      <c r="X86" s="37">
        <f t="shared" si="36"/>
        <v>7.1340811888627282</v>
      </c>
      <c r="Y86" s="37">
        <f t="shared" si="36"/>
        <v>0</v>
      </c>
      <c r="Z86" s="37">
        <f t="shared" si="36"/>
        <v>12.779202100293602</v>
      </c>
      <c r="AA86" s="37">
        <f t="shared" si="36"/>
        <v>0</v>
      </c>
      <c r="AB86" s="37">
        <f t="shared" si="36"/>
        <v>0</v>
      </c>
      <c r="AC86" s="37">
        <f t="shared" si="36"/>
        <v>12.779202100293602</v>
      </c>
      <c r="AD86" s="37">
        <f t="shared" si="36"/>
        <v>0</v>
      </c>
      <c r="AE86" s="37">
        <f t="shared" si="36"/>
        <v>38.65660591094047</v>
      </c>
      <c r="AF86" s="37">
        <f t="shared" si="36"/>
        <v>0</v>
      </c>
      <c r="AG86" s="37">
        <f t="shared" si="36"/>
        <v>0</v>
      </c>
      <c r="AH86" s="37">
        <f t="shared" si="36"/>
        <v>31.215683894914672</v>
      </c>
      <c r="AI86" s="37">
        <f t="shared" si="36"/>
        <v>7.4409220160257954</v>
      </c>
    </row>
    <row r="87" spans="1:36" ht="24" x14ac:dyDescent="0.25">
      <c r="A87" s="30" t="s">
        <v>186</v>
      </c>
      <c r="B87" s="25" t="s">
        <v>188</v>
      </c>
      <c r="C87" s="19" t="s">
        <v>189</v>
      </c>
      <c r="D87" s="19">
        <v>2023</v>
      </c>
      <c r="E87" s="19">
        <v>2025</v>
      </c>
      <c r="F87" s="20" t="s">
        <v>56</v>
      </c>
      <c r="G87" s="20" t="s">
        <v>56</v>
      </c>
      <c r="H87" s="31" t="s">
        <v>56</v>
      </c>
      <c r="I87" s="32">
        <v>14.853816587690448</v>
      </c>
      <c r="J87" s="32">
        <v>4.9512721892301492</v>
      </c>
      <c r="K87" s="20">
        <f t="shared" ref="K87:K97" si="37">SUM(L87:O87)</f>
        <v>4.9512721892301492</v>
      </c>
      <c r="L87" s="20" t="s">
        <v>56</v>
      </c>
      <c r="M87" s="20" t="s">
        <v>56</v>
      </c>
      <c r="N87" s="20" t="s">
        <v>56</v>
      </c>
      <c r="O87" s="20">
        <v>4.9512721892301492</v>
      </c>
      <c r="P87" s="20">
        <f t="shared" ref="P87:P97" si="38">SUM(Q87:T87)</f>
        <v>0</v>
      </c>
      <c r="Q87" s="20" t="s">
        <v>56</v>
      </c>
      <c r="R87" s="20" t="s">
        <v>56</v>
      </c>
      <c r="S87" s="20" t="s">
        <v>56</v>
      </c>
      <c r="T87" s="20" t="s">
        <v>56</v>
      </c>
      <c r="U87" s="20">
        <f t="shared" ref="U87:U97" si="39">SUM(V87:Y87)</f>
        <v>0</v>
      </c>
      <c r="V87" s="20" t="s">
        <v>56</v>
      </c>
      <c r="W87" s="20" t="s">
        <v>56</v>
      </c>
      <c r="X87" s="20" t="s">
        <v>56</v>
      </c>
      <c r="Y87" s="20" t="s">
        <v>56</v>
      </c>
      <c r="Z87" s="20">
        <f t="shared" ref="Z87:Z97" si="40">SUM(AA87:AD87)</f>
        <v>0</v>
      </c>
      <c r="AA87" s="20" t="s">
        <v>56</v>
      </c>
      <c r="AB87" s="20" t="s">
        <v>56</v>
      </c>
      <c r="AC87" s="32" t="s">
        <v>56</v>
      </c>
      <c r="AD87" s="32" t="s">
        <v>56</v>
      </c>
      <c r="AE87" s="20">
        <f t="shared" ref="AE87:AE97" si="41">SUM(AF87:AI87)</f>
        <v>4.9512721892301492</v>
      </c>
      <c r="AF87" s="20" t="s">
        <v>56</v>
      </c>
      <c r="AG87" s="20" t="s">
        <v>56</v>
      </c>
      <c r="AH87" s="20">
        <f t="shared" ref="AH87:AI97" si="42">SUM(N87,S87,X87,AC87)</f>
        <v>0</v>
      </c>
      <c r="AI87" s="20">
        <f t="shared" si="42"/>
        <v>4.9512721892301492</v>
      </c>
      <c r="AJ87" s="33"/>
    </row>
    <row r="88" spans="1:36" ht="24" x14ac:dyDescent="0.25">
      <c r="A88" s="30" t="s">
        <v>186</v>
      </c>
      <c r="B88" s="25" t="s">
        <v>190</v>
      </c>
      <c r="C88" s="19" t="s">
        <v>191</v>
      </c>
      <c r="D88" s="19">
        <v>2026</v>
      </c>
      <c r="E88" s="19">
        <v>2028</v>
      </c>
      <c r="F88" s="20" t="s">
        <v>56</v>
      </c>
      <c r="G88" s="20" t="s">
        <v>56</v>
      </c>
      <c r="H88" s="31" t="s">
        <v>56</v>
      </c>
      <c r="I88" s="32">
        <v>21.402243568822016</v>
      </c>
      <c r="J88" s="32">
        <v>21.402243568822016</v>
      </c>
      <c r="K88" s="20">
        <f t="shared" si="37"/>
        <v>0</v>
      </c>
      <c r="L88" s="20" t="s">
        <v>56</v>
      </c>
      <c r="M88" s="20" t="s">
        <v>56</v>
      </c>
      <c r="N88" s="20" t="s">
        <v>56</v>
      </c>
      <c r="O88" s="20" t="s">
        <v>56</v>
      </c>
      <c r="P88" s="20">
        <f t="shared" si="38"/>
        <v>7.1340811888627282</v>
      </c>
      <c r="Q88" s="20" t="s">
        <v>56</v>
      </c>
      <c r="R88" s="20" t="s">
        <v>56</v>
      </c>
      <c r="S88" s="20">
        <v>7.1340811888627282</v>
      </c>
      <c r="T88" s="20" t="s">
        <v>56</v>
      </c>
      <c r="U88" s="20">
        <f t="shared" si="39"/>
        <v>7.1340811888627282</v>
      </c>
      <c r="V88" s="20" t="s">
        <v>56</v>
      </c>
      <c r="W88" s="20" t="s">
        <v>56</v>
      </c>
      <c r="X88" s="20">
        <v>7.1340811888627282</v>
      </c>
      <c r="Y88" s="20" t="s">
        <v>56</v>
      </c>
      <c r="Z88" s="20">
        <f t="shared" si="40"/>
        <v>7.13408119109656</v>
      </c>
      <c r="AA88" s="20" t="s">
        <v>56</v>
      </c>
      <c r="AB88" s="20" t="s">
        <v>56</v>
      </c>
      <c r="AC88" s="32">
        <v>7.13408119109656</v>
      </c>
      <c r="AD88" s="32" t="s">
        <v>56</v>
      </c>
      <c r="AE88" s="20">
        <f t="shared" si="41"/>
        <v>21.402243568822016</v>
      </c>
      <c r="AF88" s="20" t="s">
        <v>56</v>
      </c>
      <c r="AG88" s="20" t="s">
        <v>56</v>
      </c>
      <c r="AH88" s="20">
        <f t="shared" si="42"/>
        <v>21.402243568822016</v>
      </c>
      <c r="AI88" s="20">
        <f t="shared" si="42"/>
        <v>0</v>
      </c>
      <c r="AJ88" s="33"/>
    </row>
    <row r="89" spans="1:36" ht="24" x14ac:dyDescent="0.25">
      <c r="A89" s="30" t="s">
        <v>186</v>
      </c>
      <c r="B89" s="25" t="s">
        <v>192</v>
      </c>
      <c r="C89" s="19" t="s">
        <v>193</v>
      </c>
      <c r="D89" s="19">
        <v>2024</v>
      </c>
      <c r="E89" s="19">
        <v>2025</v>
      </c>
      <c r="F89" s="20" t="s">
        <v>56</v>
      </c>
      <c r="G89" s="20" t="s">
        <v>56</v>
      </c>
      <c r="H89" s="31" t="s">
        <v>56</v>
      </c>
      <c r="I89" s="32">
        <v>1.4001632774420258</v>
      </c>
      <c r="J89" s="32">
        <v>1.4001632774420258</v>
      </c>
      <c r="K89" s="20">
        <f t="shared" si="37"/>
        <v>1.4001632774420258</v>
      </c>
      <c r="L89" s="20" t="s">
        <v>56</v>
      </c>
      <c r="M89" s="20" t="s">
        <v>56</v>
      </c>
      <c r="N89" s="20">
        <v>0.9671962774420263</v>
      </c>
      <c r="O89" s="20">
        <v>0.43296699999999955</v>
      </c>
      <c r="P89" s="20">
        <f t="shared" si="38"/>
        <v>0</v>
      </c>
      <c r="Q89" s="20" t="s">
        <v>56</v>
      </c>
      <c r="R89" s="20" t="s">
        <v>56</v>
      </c>
      <c r="S89" s="20" t="s">
        <v>56</v>
      </c>
      <c r="T89" s="20" t="s">
        <v>56</v>
      </c>
      <c r="U89" s="20">
        <f t="shared" si="39"/>
        <v>0</v>
      </c>
      <c r="V89" s="20" t="s">
        <v>56</v>
      </c>
      <c r="W89" s="20" t="s">
        <v>56</v>
      </c>
      <c r="X89" s="20" t="s">
        <v>56</v>
      </c>
      <c r="Y89" s="20" t="s">
        <v>56</v>
      </c>
      <c r="Z89" s="20">
        <f t="shared" si="40"/>
        <v>0</v>
      </c>
      <c r="AA89" s="20" t="s">
        <v>56</v>
      </c>
      <c r="AB89" s="20" t="s">
        <v>56</v>
      </c>
      <c r="AC89" s="32" t="s">
        <v>56</v>
      </c>
      <c r="AD89" s="32" t="s">
        <v>56</v>
      </c>
      <c r="AE89" s="20">
        <f t="shared" si="41"/>
        <v>1.4001632774420258</v>
      </c>
      <c r="AF89" s="20" t="s">
        <v>56</v>
      </c>
      <c r="AG89" s="20" t="s">
        <v>56</v>
      </c>
      <c r="AH89" s="20">
        <f t="shared" si="42"/>
        <v>0.9671962774420263</v>
      </c>
      <c r="AI89" s="20">
        <f t="shared" si="42"/>
        <v>0.43296699999999955</v>
      </c>
      <c r="AJ89" s="33"/>
    </row>
    <row r="90" spans="1:36" ht="24" x14ac:dyDescent="0.25">
      <c r="A90" s="30" t="s">
        <v>186</v>
      </c>
      <c r="B90" s="25" t="s">
        <v>194</v>
      </c>
      <c r="C90" s="19" t="s">
        <v>195</v>
      </c>
      <c r="D90" s="19">
        <v>2025</v>
      </c>
      <c r="E90" s="19">
        <v>2025</v>
      </c>
      <c r="F90" s="20" t="s">
        <v>56</v>
      </c>
      <c r="G90" s="20" t="s">
        <v>56</v>
      </c>
      <c r="H90" s="31" t="s">
        <v>56</v>
      </c>
      <c r="I90" s="32">
        <v>6.9427383678343571E-2</v>
      </c>
      <c r="J90" s="32">
        <v>6.9427383678343571E-2</v>
      </c>
      <c r="K90" s="20">
        <f t="shared" si="37"/>
        <v>6.9427383678343571E-2</v>
      </c>
      <c r="L90" s="20" t="s">
        <v>56</v>
      </c>
      <c r="M90" s="20" t="s">
        <v>56</v>
      </c>
      <c r="N90" s="20" t="s">
        <v>56</v>
      </c>
      <c r="O90" s="20">
        <v>6.9427383678343571E-2</v>
      </c>
      <c r="P90" s="20">
        <f t="shared" si="38"/>
        <v>0</v>
      </c>
      <c r="Q90" s="20" t="s">
        <v>56</v>
      </c>
      <c r="R90" s="20" t="s">
        <v>56</v>
      </c>
      <c r="S90" s="20" t="s">
        <v>56</v>
      </c>
      <c r="T90" s="20" t="s">
        <v>56</v>
      </c>
      <c r="U90" s="20">
        <f t="shared" si="39"/>
        <v>0</v>
      </c>
      <c r="V90" s="20" t="s">
        <v>56</v>
      </c>
      <c r="W90" s="20" t="s">
        <v>56</v>
      </c>
      <c r="X90" s="20" t="s">
        <v>56</v>
      </c>
      <c r="Y90" s="20" t="s">
        <v>56</v>
      </c>
      <c r="Z90" s="20">
        <f t="shared" si="40"/>
        <v>0</v>
      </c>
      <c r="AA90" s="20" t="s">
        <v>56</v>
      </c>
      <c r="AB90" s="20" t="s">
        <v>56</v>
      </c>
      <c r="AC90" s="32" t="s">
        <v>56</v>
      </c>
      <c r="AD90" s="32" t="s">
        <v>56</v>
      </c>
      <c r="AE90" s="20">
        <f t="shared" si="41"/>
        <v>6.9427383678343571E-2</v>
      </c>
      <c r="AF90" s="20" t="s">
        <v>56</v>
      </c>
      <c r="AG90" s="20" t="s">
        <v>56</v>
      </c>
      <c r="AH90" s="20">
        <f t="shared" si="42"/>
        <v>0</v>
      </c>
      <c r="AI90" s="20">
        <f t="shared" si="42"/>
        <v>6.9427383678343571E-2</v>
      </c>
      <c r="AJ90" s="33"/>
    </row>
    <row r="91" spans="1:36" ht="24" x14ac:dyDescent="0.25">
      <c r="A91" s="30" t="s">
        <v>186</v>
      </c>
      <c r="B91" s="25" t="s">
        <v>196</v>
      </c>
      <c r="C91" s="19" t="s">
        <v>197</v>
      </c>
      <c r="D91" s="19">
        <v>2025</v>
      </c>
      <c r="E91" s="19">
        <v>2025</v>
      </c>
      <c r="F91" s="20" t="s">
        <v>56</v>
      </c>
      <c r="G91" s="20" t="s">
        <v>56</v>
      </c>
      <c r="H91" s="31" t="s">
        <v>56</v>
      </c>
      <c r="I91" s="32">
        <v>0.91783537341563126</v>
      </c>
      <c r="J91" s="32">
        <v>0.91783537341563126</v>
      </c>
      <c r="K91" s="20">
        <f t="shared" si="37"/>
        <v>0.91783537341563126</v>
      </c>
      <c r="L91" s="20" t="s">
        <v>56</v>
      </c>
      <c r="M91" s="20" t="s">
        <v>56</v>
      </c>
      <c r="N91" s="20">
        <v>0.91783537341563126</v>
      </c>
      <c r="O91" s="20" t="s">
        <v>56</v>
      </c>
      <c r="P91" s="20">
        <f t="shared" si="38"/>
        <v>0</v>
      </c>
      <c r="Q91" s="20" t="s">
        <v>56</v>
      </c>
      <c r="R91" s="20" t="s">
        <v>56</v>
      </c>
      <c r="S91" s="20" t="s">
        <v>56</v>
      </c>
      <c r="T91" s="20" t="s">
        <v>56</v>
      </c>
      <c r="U91" s="20">
        <f t="shared" si="39"/>
        <v>0</v>
      </c>
      <c r="V91" s="20" t="s">
        <v>56</v>
      </c>
      <c r="W91" s="20" t="s">
        <v>56</v>
      </c>
      <c r="X91" s="20" t="s">
        <v>56</v>
      </c>
      <c r="Y91" s="20" t="s">
        <v>56</v>
      </c>
      <c r="Z91" s="20">
        <f t="shared" si="40"/>
        <v>0</v>
      </c>
      <c r="AA91" s="20" t="s">
        <v>56</v>
      </c>
      <c r="AB91" s="20" t="s">
        <v>56</v>
      </c>
      <c r="AC91" s="32" t="s">
        <v>56</v>
      </c>
      <c r="AD91" s="32" t="s">
        <v>56</v>
      </c>
      <c r="AE91" s="20">
        <f t="shared" si="41"/>
        <v>0.91783537341563126</v>
      </c>
      <c r="AF91" s="20" t="s">
        <v>56</v>
      </c>
      <c r="AG91" s="20" t="s">
        <v>56</v>
      </c>
      <c r="AH91" s="20">
        <f t="shared" si="42"/>
        <v>0.91783537341563126</v>
      </c>
      <c r="AI91" s="20">
        <f t="shared" si="42"/>
        <v>0</v>
      </c>
      <c r="AJ91" s="33"/>
    </row>
    <row r="92" spans="1:36" ht="24" x14ac:dyDescent="0.25">
      <c r="A92" s="30" t="s">
        <v>186</v>
      </c>
      <c r="B92" s="25" t="s">
        <v>198</v>
      </c>
      <c r="C92" s="19" t="s">
        <v>199</v>
      </c>
      <c r="D92" s="19">
        <v>2025</v>
      </c>
      <c r="E92" s="19">
        <v>2025</v>
      </c>
      <c r="F92" s="20" t="s">
        <v>56</v>
      </c>
      <c r="G92" s="20" t="s">
        <v>56</v>
      </c>
      <c r="H92" s="31" t="s">
        <v>56</v>
      </c>
      <c r="I92" s="32">
        <v>0.52776448500706308</v>
      </c>
      <c r="J92" s="32">
        <v>0.52776448500706308</v>
      </c>
      <c r="K92" s="20">
        <f t="shared" si="37"/>
        <v>0.52776448500706308</v>
      </c>
      <c r="L92" s="20" t="s">
        <v>56</v>
      </c>
      <c r="M92" s="20" t="s">
        <v>56</v>
      </c>
      <c r="N92" s="20" t="s">
        <v>56</v>
      </c>
      <c r="O92" s="20">
        <v>0.52776448500706308</v>
      </c>
      <c r="P92" s="20">
        <f t="shared" si="38"/>
        <v>0</v>
      </c>
      <c r="Q92" s="20" t="s">
        <v>56</v>
      </c>
      <c r="R92" s="20" t="s">
        <v>56</v>
      </c>
      <c r="S92" s="20" t="s">
        <v>56</v>
      </c>
      <c r="T92" s="20" t="s">
        <v>56</v>
      </c>
      <c r="U92" s="20">
        <f t="shared" si="39"/>
        <v>0</v>
      </c>
      <c r="V92" s="20" t="s">
        <v>56</v>
      </c>
      <c r="W92" s="20" t="s">
        <v>56</v>
      </c>
      <c r="X92" s="20" t="s">
        <v>56</v>
      </c>
      <c r="Y92" s="20" t="s">
        <v>56</v>
      </c>
      <c r="Z92" s="20">
        <f t="shared" si="40"/>
        <v>0</v>
      </c>
      <c r="AA92" s="20" t="s">
        <v>56</v>
      </c>
      <c r="AB92" s="20" t="s">
        <v>56</v>
      </c>
      <c r="AC92" s="32" t="s">
        <v>56</v>
      </c>
      <c r="AD92" s="32" t="s">
        <v>56</v>
      </c>
      <c r="AE92" s="20">
        <f t="shared" si="41"/>
        <v>0.52776448500706308</v>
      </c>
      <c r="AF92" s="20" t="s">
        <v>56</v>
      </c>
      <c r="AG92" s="20" t="s">
        <v>56</v>
      </c>
      <c r="AH92" s="20">
        <f t="shared" si="42"/>
        <v>0</v>
      </c>
      <c r="AI92" s="20">
        <f t="shared" si="42"/>
        <v>0.52776448500706308</v>
      </c>
      <c r="AJ92" s="33"/>
    </row>
    <row r="93" spans="1:36" ht="24" x14ac:dyDescent="0.25">
      <c r="A93" s="30" t="s">
        <v>186</v>
      </c>
      <c r="B93" s="25" t="s">
        <v>200</v>
      </c>
      <c r="C93" s="19" t="s">
        <v>201</v>
      </c>
      <c r="D93" s="19">
        <v>2025</v>
      </c>
      <c r="E93" s="19">
        <v>2025</v>
      </c>
      <c r="F93" s="20" t="s">
        <v>56</v>
      </c>
      <c r="G93" s="20" t="s">
        <v>56</v>
      </c>
      <c r="H93" s="31" t="s">
        <v>56</v>
      </c>
      <c r="I93" s="32">
        <v>0.11853809893472658</v>
      </c>
      <c r="J93" s="32">
        <v>0.11853809893472658</v>
      </c>
      <c r="K93" s="20">
        <f t="shared" si="37"/>
        <v>0.11853809893472658</v>
      </c>
      <c r="L93" s="20" t="s">
        <v>56</v>
      </c>
      <c r="M93" s="20" t="s">
        <v>56</v>
      </c>
      <c r="N93" s="20">
        <v>0.11853809893472658</v>
      </c>
      <c r="O93" s="20" t="s">
        <v>56</v>
      </c>
      <c r="P93" s="20">
        <f t="shared" si="38"/>
        <v>0</v>
      </c>
      <c r="Q93" s="20" t="s">
        <v>56</v>
      </c>
      <c r="R93" s="20" t="s">
        <v>56</v>
      </c>
      <c r="S93" s="20" t="s">
        <v>56</v>
      </c>
      <c r="T93" s="20" t="s">
        <v>56</v>
      </c>
      <c r="U93" s="20">
        <f t="shared" si="39"/>
        <v>0</v>
      </c>
      <c r="V93" s="20" t="s">
        <v>56</v>
      </c>
      <c r="W93" s="20" t="s">
        <v>56</v>
      </c>
      <c r="X93" s="20" t="s">
        <v>56</v>
      </c>
      <c r="Y93" s="20" t="s">
        <v>56</v>
      </c>
      <c r="Z93" s="20">
        <f t="shared" si="40"/>
        <v>0</v>
      </c>
      <c r="AA93" s="20" t="s">
        <v>56</v>
      </c>
      <c r="AB93" s="20" t="s">
        <v>56</v>
      </c>
      <c r="AC93" s="32" t="s">
        <v>56</v>
      </c>
      <c r="AD93" s="32" t="s">
        <v>56</v>
      </c>
      <c r="AE93" s="20">
        <f t="shared" si="41"/>
        <v>0.11853809893472658</v>
      </c>
      <c r="AF93" s="20" t="s">
        <v>56</v>
      </c>
      <c r="AG93" s="20" t="s">
        <v>56</v>
      </c>
      <c r="AH93" s="20">
        <f t="shared" si="42"/>
        <v>0.11853809893472658</v>
      </c>
      <c r="AI93" s="20">
        <f t="shared" si="42"/>
        <v>0</v>
      </c>
      <c r="AJ93" s="33"/>
    </row>
    <row r="94" spans="1:36" ht="24" x14ac:dyDescent="0.25">
      <c r="A94" s="30" t="s">
        <v>186</v>
      </c>
      <c r="B94" s="25" t="s">
        <v>202</v>
      </c>
      <c r="C94" s="19" t="s">
        <v>203</v>
      </c>
      <c r="D94" s="19">
        <v>2025</v>
      </c>
      <c r="E94" s="19">
        <v>2025</v>
      </c>
      <c r="F94" s="20" t="s">
        <v>56</v>
      </c>
      <c r="G94" s="20" t="s">
        <v>56</v>
      </c>
      <c r="H94" s="31" t="s">
        <v>56</v>
      </c>
      <c r="I94" s="32">
        <v>0.10722375857659239</v>
      </c>
      <c r="J94" s="32">
        <v>0.10722375857659239</v>
      </c>
      <c r="K94" s="20">
        <f t="shared" si="37"/>
        <v>0.10722375857659239</v>
      </c>
      <c r="L94" s="20" t="s">
        <v>56</v>
      </c>
      <c r="M94" s="20" t="s">
        <v>56</v>
      </c>
      <c r="N94" s="20" t="s">
        <v>56</v>
      </c>
      <c r="O94" s="20">
        <v>0.10722375857659239</v>
      </c>
      <c r="P94" s="20">
        <f t="shared" si="38"/>
        <v>0</v>
      </c>
      <c r="Q94" s="20" t="s">
        <v>56</v>
      </c>
      <c r="R94" s="20" t="s">
        <v>56</v>
      </c>
      <c r="S94" s="20" t="s">
        <v>56</v>
      </c>
      <c r="T94" s="20" t="s">
        <v>56</v>
      </c>
      <c r="U94" s="20">
        <f t="shared" si="39"/>
        <v>0</v>
      </c>
      <c r="V94" s="20" t="s">
        <v>56</v>
      </c>
      <c r="W94" s="20" t="s">
        <v>56</v>
      </c>
      <c r="X94" s="20" t="s">
        <v>56</v>
      </c>
      <c r="Y94" s="20" t="s">
        <v>56</v>
      </c>
      <c r="Z94" s="20">
        <f t="shared" si="40"/>
        <v>0</v>
      </c>
      <c r="AA94" s="20" t="s">
        <v>56</v>
      </c>
      <c r="AB94" s="20" t="s">
        <v>56</v>
      </c>
      <c r="AC94" s="32" t="s">
        <v>56</v>
      </c>
      <c r="AD94" s="32" t="s">
        <v>56</v>
      </c>
      <c r="AE94" s="20">
        <f t="shared" si="41"/>
        <v>0.10722375857659239</v>
      </c>
      <c r="AF94" s="20" t="s">
        <v>56</v>
      </c>
      <c r="AG94" s="20" t="s">
        <v>56</v>
      </c>
      <c r="AH94" s="20">
        <f t="shared" si="42"/>
        <v>0</v>
      </c>
      <c r="AI94" s="20">
        <f t="shared" si="42"/>
        <v>0.10722375857659239</v>
      </c>
      <c r="AJ94" s="33"/>
    </row>
    <row r="95" spans="1:36" ht="24" x14ac:dyDescent="0.25">
      <c r="A95" s="30" t="s">
        <v>186</v>
      </c>
      <c r="B95" s="25" t="s">
        <v>204</v>
      </c>
      <c r="C95" s="19" t="s">
        <v>205</v>
      </c>
      <c r="D95" s="19">
        <v>2028</v>
      </c>
      <c r="E95" s="19">
        <v>2028</v>
      </c>
      <c r="F95" s="20" t="s">
        <v>56</v>
      </c>
      <c r="G95" s="20" t="s">
        <v>56</v>
      </c>
      <c r="H95" s="31" t="s">
        <v>56</v>
      </c>
      <c r="I95" s="32">
        <v>1.274082737161073</v>
      </c>
      <c r="J95" s="32">
        <v>1.274082737161073</v>
      </c>
      <c r="K95" s="20">
        <f t="shared" si="37"/>
        <v>0</v>
      </c>
      <c r="L95" s="20" t="s">
        <v>56</v>
      </c>
      <c r="M95" s="20" t="s">
        <v>56</v>
      </c>
      <c r="N95" s="20" t="s">
        <v>56</v>
      </c>
      <c r="O95" s="20" t="s">
        <v>56</v>
      </c>
      <c r="P95" s="20">
        <f t="shared" si="38"/>
        <v>0</v>
      </c>
      <c r="Q95" s="20" t="s">
        <v>56</v>
      </c>
      <c r="R95" s="20" t="s">
        <v>56</v>
      </c>
      <c r="S95" s="20" t="s">
        <v>56</v>
      </c>
      <c r="T95" s="20" t="s">
        <v>56</v>
      </c>
      <c r="U95" s="20">
        <f t="shared" si="39"/>
        <v>0</v>
      </c>
      <c r="V95" s="20" t="s">
        <v>56</v>
      </c>
      <c r="W95" s="20" t="s">
        <v>56</v>
      </c>
      <c r="X95" s="20" t="s">
        <v>56</v>
      </c>
      <c r="Y95" s="20" t="s">
        <v>56</v>
      </c>
      <c r="Z95" s="20">
        <f t="shared" si="40"/>
        <v>1.274082737161073</v>
      </c>
      <c r="AA95" s="20" t="s">
        <v>56</v>
      </c>
      <c r="AB95" s="20" t="s">
        <v>56</v>
      </c>
      <c r="AC95" s="32">
        <v>1.274082737161073</v>
      </c>
      <c r="AD95" s="32" t="s">
        <v>56</v>
      </c>
      <c r="AE95" s="20">
        <f t="shared" si="41"/>
        <v>1.274082737161073</v>
      </c>
      <c r="AF95" s="20" t="s">
        <v>56</v>
      </c>
      <c r="AG95" s="20" t="s">
        <v>56</v>
      </c>
      <c r="AH95" s="20">
        <f t="shared" si="42"/>
        <v>1.274082737161073</v>
      </c>
      <c r="AI95" s="20">
        <f t="shared" si="42"/>
        <v>0</v>
      </c>
      <c r="AJ95" s="33"/>
    </row>
    <row r="96" spans="1:36" ht="24" x14ac:dyDescent="0.25">
      <c r="A96" s="30" t="s">
        <v>186</v>
      </c>
      <c r="B96" s="25" t="s">
        <v>206</v>
      </c>
      <c r="C96" s="19" t="s">
        <v>207</v>
      </c>
      <c r="D96" s="19">
        <v>2025</v>
      </c>
      <c r="E96" s="19">
        <v>2025</v>
      </c>
      <c r="F96" s="20" t="s">
        <v>56</v>
      </c>
      <c r="G96" s="20" t="s">
        <v>56</v>
      </c>
      <c r="H96" s="31" t="s">
        <v>56</v>
      </c>
      <c r="I96" s="32">
        <v>3.5170168666368755</v>
      </c>
      <c r="J96" s="32">
        <v>3.5170168666368755</v>
      </c>
      <c r="K96" s="20">
        <f t="shared" si="37"/>
        <v>3.5170168666368755</v>
      </c>
      <c r="L96" s="20" t="s">
        <v>56</v>
      </c>
      <c r="M96" s="20" t="s">
        <v>56</v>
      </c>
      <c r="N96" s="20">
        <v>2.1647496671032278</v>
      </c>
      <c r="O96" s="20">
        <v>1.3522671995336477</v>
      </c>
      <c r="P96" s="20">
        <f t="shared" si="38"/>
        <v>0</v>
      </c>
      <c r="Q96" s="20" t="s">
        <v>56</v>
      </c>
      <c r="R96" s="20" t="s">
        <v>56</v>
      </c>
      <c r="S96" s="20" t="s">
        <v>56</v>
      </c>
      <c r="T96" s="20" t="s">
        <v>56</v>
      </c>
      <c r="U96" s="20">
        <f t="shared" si="39"/>
        <v>0</v>
      </c>
      <c r="V96" s="20" t="s">
        <v>56</v>
      </c>
      <c r="W96" s="20" t="s">
        <v>56</v>
      </c>
      <c r="X96" s="20" t="s">
        <v>56</v>
      </c>
      <c r="Y96" s="20" t="s">
        <v>56</v>
      </c>
      <c r="Z96" s="20">
        <f t="shared" si="40"/>
        <v>0</v>
      </c>
      <c r="AA96" s="20" t="s">
        <v>56</v>
      </c>
      <c r="AB96" s="20" t="s">
        <v>56</v>
      </c>
      <c r="AC96" s="32" t="s">
        <v>56</v>
      </c>
      <c r="AD96" s="32" t="s">
        <v>56</v>
      </c>
      <c r="AE96" s="20">
        <f t="shared" si="41"/>
        <v>3.5170168666368755</v>
      </c>
      <c r="AF96" s="20" t="s">
        <v>56</v>
      </c>
      <c r="AG96" s="20" t="s">
        <v>56</v>
      </c>
      <c r="AH96" s="20">
        <f t="shared" si="42"/>
        <v>2.1647496671032278</v>
      </c>
      <c r="AI96" s="20">
        <f t="shared" si="42"/>
        <v>1.3522671995336477</v>
      </c>
      <c r="AJ96" s="33"/>
    </row>
    <row r="97" spans="1:36" ht="24" x14ac:dyDescent="0.25">
      <c r="A97" s="30" t="s">
        <v>186</v>
      </c>
      <c r="B97" s="25" t="s">
        <v>206</v>
      </c>
      <c r="C97" s="19" t="s">
        <v>208</v>
      </c>
      <c r="D97" s="19">
        <v>2028</v>
      </c>
      <c r="E97" s="19">
        <v>2028</v>
      </c>
      <c r="F97" s="20" t="s">
        <v>56</v>
      </c>
      <c r="G97" s="20" t="s">
        <v>56</v>
      </c>
      <c r="H97" s="31" t="s">
        <v>56</v>
      </c>
      <c r="I97" s="32">
        <v>4.3710381720359708</v>
      </c>
      <c r="J97" s="32">
        <v>4.3710381720359708</v>
      </c>
      <c r="K97" s="20">
        <f t="shared" si="37"/>
        <v>0</v>
      </c>
      <c r="L97" s="20" t="s">
        <v>56</v>
      </c>
      <c r="M97" s="20" t="s">
        <v>56</v>
      </c>
      <c r="N97" s="20" t="s">
        <v>56</v>
      </c>
      <c r="O97" s="20" t="s">
        <v>56</v>
      </c>
      <c r="P97" s="20">
        <f t="shared" si="38"/>
        <v>0</v>
      </c>
      <c r="Q97" s="20" t="s">
        <v>56</v>
      </c>
      <c r="R97" s="20" t="s">
        <v>56</v>
      </c>
      <c r="S97" s="20" t="s">
        <v>56</v>
      </c>
      <c r="T97" s="20" t="s">
        <v>56</v>
      </c>
      <c r="U97" s="20">
        <f t="shared" si="39"/>
        <v>0</v>
      </c>
      <c r="V97" s="20" t="s">
        <v>56</v>
      </c>
      <c r="W97" s="20" t="s">
        <v>56</v>
      </c>
      <c r="X97" s="20" t="s">
        <v>56</v>
      </c>
      <c r="Y97" s="20" t="s">
        <v>56</v>
      </c>
      <c r="Z97" s="20">
        <f t="shared" si="40"/>
        <v>4.3710381720359708</v>
      </c>
      <c r="AA97" s="20" t="s">
        <v>56</v>
      </c>
      <c r="AB97" s="20" t="s">
        <v>56</v>
      </c>
      <c r="AC97" s="32">
        <v>4.3710381720359708</v>
      </c>
      <c r="AD97" s="32" t="s">
        <v>56</v>
      </c>
      <c r="AE97" s="20">
        <f t="shared" si="41"/>
        <v>4.3710381720359708</v>
      </c>
      <c r="AF97" s="20" t="s">
        <v>56</v>
      </c>
      <c r="AG97" s="20" t="s">
        <v>56</v>
      </c>
      <c r="AH97" s="20">
        <f t="shared" si="42"/>
        <v>4.3710381720359708</v>
      </c>
      <c r="AI97" s="20">
        <f t="shared" si="42"/>
        <v>0</v>
      </c>
      <c r="AJ97" s="33"/>
    </row>
    <row r="98" spans="1:36" ht="24" x14ac:dyDescent="0.25">
      <c r="A98" s="26" t="s">
        <v>209</v>
      </c>
      <c r="B98" s="27" t="s">
        <v>210</v>
      </c>
      <c r="C98" s="28" t="s">
        <v>55</v>
      </c>
      <c r="D98" s="28" t="s">
        <v>56</v>
      </c>
      <c r="E98" s="28" t="s">
        <v>56</v>
      </c>
      <c r="F98" s="29" t="s">
        <v>56</v>
      </c>
      <c r="G98" s="29" t="s">
        <v>56</v>
      </c>
      <c r="H98" s="28" t="s">
        <v>56</v>
      </c>
      <c r="I98" s="28" t="s">
        <v>56</v>
      </c>
      <c r="J98" s="28" t="s">
        <v>56</v>
      </c>
      <c r="K98" s="28" t="s">
        <v>56</v>
      </c>
      <c r="L98" s="28" t="s">
        <v>56</v>
      </c>
      <c r="M98" s="28" t="s">
        <v>56</v>
      </c>
      <c r="N98" s="28" t="s">
        <v>56</v>
      </c>
      <c r="O98" s="28" t="s">
        <v>56</v>
      </c>
      <c r="P98" s="28" t="s">
        <v>56</v>
      </c>
      <c r="Q98" s="28" t="s">
        <v>56</v>
      </c>
      <c r="R98" s="28" t="s">
        <v>56</v>
      </c>
      <c r="S98" s="28" t="s">
        <v>56</v>
      </c>
      <c r="T98" s="28" t="s">
        <v>56</v>
      </c>
      <c r="U98" s="28" t="s">
        <v>56</v>
      </c>
      <c r="V98" s="28" t="s">
        <v>56</v>
      </c>
      <c r="W98" s="28" t="s">
        <v>56</v>
      </c>
      <c r="X98" s="28" t="s">
        <v>56</v>
      </c>
      <c r="Y98" s="28" t="s">
        <v>56</v>
      </c>
      <c r="Z98" s="28" t="s">
        <v>56</v>
      </c>
      <c r="AA98" s="28" t="s">
        <v>56</v>
      </c>
      <c r="AB98" s="28" t="s">
        <v>56</v>
      </c>
      <c r="AC98" s="28" t="s">
        <v>56</v>
      </c>
      <c r="AD98" s="28" t="s">
        <v>56</v>
      </c>
      <c r="AE98" s="28" t="s">
        <v>56</v>
      </c>
      <c r="AF98" s="28" t="s">
        <v>56</v>
      </c>
      <c r="AG98" s="28" t="s">
        <v>56</v>
      </c>
      <c r="AH98" s="28" t="s">
        <v>56</v>
      </c>
      <c r="AI98" s="28" t="s">
        <v>56</v>
      </c>
    </row>
    <row r="99" spans="1:36" x14ac:dyDescent="0.25">
      <c r="A99" s="26" t="s">
        <v>211</v>
      </c>
      <c r="B99" s="27" t="s">
        <v>212</v>
      </c>
      <c r="C99" s="28" t="s">
        <v>55</v>
      </c>
      <c r="D99" s="28" t="s">
        <v>56</v>
      </c>
      <c r="E99" s="28" t="s">
        <v>56</v>
      </c>
      <c r="F99" s="29" t="s">
        <v>56</v>
      </c>
      <c r="G99" s="29" t="s">
        <v>56</v>
      </c>
      <c r="H99" s="29" t="s">
        <v>56</v>
      </c>
      <c r="I99" s="29" t="s">
        <v>56</v>
      </c>
      <c r="J99" s="29" t="s">
        <v>56</v>
      </c>
      <c r="K99" s="29" t="s">
        <v>56</v>
      </c>
      <c r="L99" s="29" t="s">
        <v>56</v>
      </c>
      <c r="M99" s="29" t="s">
        <v>56</v>
      </c>
      <c r="N99" s="29" t="s">
        <v>56</v>
      </c>
      <c r="O99" s="29" t="s">
        <v>56</v>
      </c>
      <c r="P99" s="29" t="s">
        <v>56</v>
      </c>
      <c r="Q99" s="29" t="s">
        <v>56</v>
      </c>
      <c r="R99" s="29" t="s">
        <v>56</v>
      </c>
      <c r="S99" s="29" t="s">
        <v>56</v>
      </c>
      <c r="T99" s="29" t="s">
        <v>56</v>
      </c>
      <c r="U99" s="29" t="s">
        <v>56</v>
      </c>
      <c r="V99" s="29" t="s">
        <v>56</v>
      </c>
      <c r="W99" s="29" t="s">
        <v>56</v>
      </c>
      <c r="X99" s="29" t="s">
        <v>56</v>
      </c>
      <c r="Y99" s="29" t="s">
        <v>56</v>
      </c>
      <c r="Z99" s="29" t="s">
        <v>56</v>
      </c>
      <c r="AA99" s="29" t="s">
        <v>56</v>
      </c>
      <c r="AB99" s="29" t="s">
        <v>56</v>
      </c>
      <c r="AC99" s="29" t="s">
        <v>56</v>
      </c>
      <c r="AD99" s="29" t="s">
        <v>56</v>
      </c>
      <c r="AE99" s="29" t="s">
        <v>56</v>
      </c>
      <c r="AF99" s="29" t="s">
        <v>56</v>
      </c>
      <c r="AG99" s="29" t="s">
        <v>56</v>
      </c>
      <c r="AH99" s="29" t="s">
        <v>56</v>
      </c>
      <c r="AI99" s="29" t="s">
        <v>56</v>
      </c>
    </row>
  </sheetData>
  <mergeCells count="20">
    <mergeCell ref="F16:H16"/>
    <mergeCell ref="I16:I17"/>
    <mergeCell ref="J16:J17"/>
    <mergeCell ref="K16:AI16"/>
    <mergeCell ref="F17:H17"/>
    <mergeCell ref="K17:O17"/>
    <mergeCell ref="P17:T17"/>
    <mergeCell ref="U17:Y17"/>
    <mergeCell ref="Z17:AD17"/>
    <mergeCell ref="AE17:AI17"/>
    <mergeCell ref="A6:AI6"/>
    <mergeCell ref="A8:AI8"/>
    <mergeCell ref="A9:AI9"/>
    <mergeCell ref="A11:AI11"/>
    <mergeCell ref="A12:AI12"/>
    <mergeCell ref="A16:A18"/>
    <mergeCell ref="B16:B18"/>
    <mergeCell ref="C16:C18"/>
    <mergeCell ref="D16:D18"/>
    <mergeCell ref="E16:E17"/>
  </mergeCells>
  <pageMargins left="0.25" right="0.25" top="0.75" bottom="0.75" header="0.3" footer="0.3"/>
  <pageSetup paperSize="9" scale="2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99"/>
  <sheetViews>
    <sheetView workbookViewId="0">
      <selection activeCell="R1" sqref="R1:R5"/>
    </sheetView>
  </sheetViews>
  <sheetFormatPr defaultColWidth="8.85546875" defaultRowHeight="12" x14ac:dyDescent="0.2"/>
  <cols>
    <col min="1" max="1" width="12.7109375" style="34" customWidth="1"/>
    <col min="2" max="2" width="51.42578125" style="34" customWidth="1"/>
    <col min="3" max="3" width="13.7109375" style="34" customWidth="1"/>
    <col min="4" max="5" width="13.5703125" style="34" customWidth="1"/>
    <col min="6" max="6" width="21" style="34" customWidth="1"/>
    <col min="7" max="11" width="12.7109375" style="34" customWidth="1"/>
    <col min="12" max="12" width="12.42578125" style="34" customWidth="1"/>
    <col min="13" max="13" width="17.85546875" style="34" customWidth="1"/>
    <col min="14" max="17" width="12.28515625" style="34" customWidth="1"/>
    <col min="18" max="18" width="14.7109375" style="34" customWidth="1"/>
    <col min="19" max="19" width="15.140625" style="34" customWidth="1"/>
    <col min="20" max="20" width="16.140625" style="34" customWidth="1"/>
    <col min="21" max="21" width="13" style="34" customWidth="1"/>
    <col min="22" max="22" width="16.85546875" style="34" customWidth="1"/>
    <col min="23" max="23" width="14.5703125" style="34" customWidth="1"/>
    <col min="24" max="24" width="15.140625" style="34" customWidth="1"/>
    <col min="25" max="25" width="16.140625" style="34" customWidth="1"/>
    <col min="26" max="26" width="13" style="34" customWidth="1"/>
    <col min="27" max="27" width="16.85546875" style="34" customWidth="1"/>
    <col min="28" max="28" width="14.5703125" style="34" customWidth="1"/>
    <col min="29" max="29" width="15.140625" style="34" customWidth="1"/>
    <col min="30" max="30" width="16.140625" style="34" customWidth="1"/>
    <col min="31" max="31" width="13" style="34" customWidth="1"/>
    <col min="32" max="16384" width="8.85546875" style="34"/>
  </cols>
  <sheetData>
    <row r="1" spans="1:31" ht="12.75" x14ac:dyDescent="0.2">
      <c r="R1" s="38" t="s">
        <v>241</v>
      </c>
    </row>
    <row r="2" spans="1:31" ht="12.75" x14ac:dyDescent="0.2">
      <c r="R2" s="38" t="s">
        <v>214</v>
      </c>
    </row>
    <row r="3" spans="1:31" ht="12.75" x14ac:dyDescent="0.2">
      <c r="R3" s="38" t="s">
        <v>215</v>
      </c>
    </row>
    <row r="4" spans="1:31" ht="12.75" x14ac:dyDescent="0.2">
      <c r="R4" s="38" t="s">
        <v>216</v>
      </c>
    </row>
    <row r="5" spans="1:31" ht="12.75" x14ac:dyDescent="0.2">
      <c r="R5" s="39" t="s">
        <v>217</v>
      </c>
    </row>
    <row r="6" spans="1:31" x14ac:dyDescent="0.2">
      <c r="A6" s="40" t="s">
        <v>0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</row>
    <row r="8" spans="1:31" x14ac:dyDescent="0.2">
      <c r="A8" s="40" t="s">
        <v>218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pans="1:31" x14ac:dyDescent="0.2">
      <c r="A9" s="40" t="s">
        <v>2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1" spans="1:31" x14ac:dyDescent="0.2">
      <c r="A11" s="42" t="s">
        <v>3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3"/>
      <c r="T11" s="43"/>
      <c r="U11" s="43"/>
      <c r="V11" s="43"/>
      <c r="W11" s="43"/>
      <c r="X11" s="43"/>
      <c r="Y11" s="43"/>
      <c r="Z11" s="41"/>
      <c r="AA11" s="41"/>
      <c r="AB11" s="41"/>
      <c r="AC11" s="41"/>
      <c r="AD11" s="41"/>
      <c r="AE11" s="41"/>
    </row>
    <row r="12" spans="1:31" x14ac:dyDescent="0.2">
      <c r="A12" s="40" t="s">
        <v>4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6" spans="1:31" ht="32.25" customHeight="1" x14ac:dyDescent="0.2">
      <c r="A16" s="5" t="s">
        <v>5</v>
      </c>
      <c r="B16" s="5" t="s">
        <v>219</v>
      </c>
      <c r="C16" s="5" t="s">
        <v>7</v>
      </c>
      <c r="D16" s="5" t="s">
        <v>8</v>
      </c>
      <c r="E16" s="5" t="s">
        <v>9</v>
      </c>
      <c r="F16" s="5" t="s">
        <v>220</v>
      </c>
      <c r="G16" s="5" t="s">
        <v>221</v>
      </c>
      <c r="H16" s="5"/>
      <c r="I16" s="5"/>
      <c r="J16" s="5"/>
      <c r="K16" s="5"/>
      <c r="L16" s="5" t="s">
        <v>222</v>
      </c>
      <c r="M16" s="5"/>
      <c r="N16" s="5" t="s">
        <v>223</v>
      </c>
      <c r="O16" s="5"/>
      <c r="P16" s="5"/>
      <c r="Q16" s="5"/>
      <c r="R16" s="5"/>
    </row>
    <row r="17" spans="1:18" ht="69.75" customHeight="1" x14ac:dyDescent="0.2">
      <c r="A17" s="5"/>
      <c r="B17" s="5"/>
      <c r="C17" s="5"/>
      <c r="D17" s="5"/>
      <c r="E17" s="5"/>
      <c r="F17" s="5"/>
      <c r="G17" s="5" t="s">
        <v>14</v>
      </c>
      <c r="H17" s="5"/>
      <c r="I17" s="5"/>
      <c r="J17" s="5"/>
      <c r="K17" s="5"/>
      <c r="L17" s="44" t="s">
        <v>23</v>
      </c>
      <c r="M17" s="44"/>
      <c r="N17" s="45" t="s">
        <v>224</v>
      </c>
      <c r="O17" s="46"/>
      <c r="P17" s="46"/>
      <c r="Q17" s="46"/>
      <c r="R17" s="47"/>
    </row>
    <row r="18" spans="1:18" ht="60" x14ac:dyDescent="0.2">
      <c r="A18" s="5"/>
      <c r="B18" s="5"/>
      <c r="C18" s="5"/>
      <c r="D18" s="5"/>
      <c r="E18" s="11" t="s">
        <v>14</v>
      </c>
      <c r="F18" s="11" t="s">
        <v>14</v>
      </c>
      <c r="G18" s="11" t="s">
        <v>225</v>
      </c>
      <c r="H18" s="11" t="s">
        <v>226</v>
      </c>
      <c r="I18" s="11" t="s">
        <v>227</v>
      </c>
      <c r="J18" s="11" t="s">
        <v>228</v>
      </c>
      <c r="K18" s="11" t="s">
        <v>229</v>
      </c>
      <c r="L18" s="11" t="s">
        <v>230</v>
      </c>
      <c r="M18" s="11" t="s">
        <v>231</v>
      </c>
      <c r="N18" s="11" t="s">
        <v>232</v>
      </c>
      <c r="O18" s="11" t="s">
        <v>233</v>
      </c>
      <c r="P18" s="11" t="s">
        <v>234</v>
      </c>
      <c r="Q18" s="11" t="s">
        <v>235</v>
      </c>
      <c r="R18" s="11" t="s">
        <v>236</v>
      </c>
    </row>
    <row r="19" spans="1:18" x14ac:dyDescent="0.2">
      <c r="A19" s="11">
        <v>1</v>
      </c>
      <c r="B19" s="11">
        <v>2</v>
      </c>
      <c r="C19" s="11">
        <v>3</v>
      </c>
      <c r="D19" s="11">
        <v>4</v>
      </c>
      <c r="E19" s="11">
        <v>5</v>
      </c>
      <c r="F19" s="11">
        <v>6</v>
      </c>
      <c r="G19" s="11">
        <v>7</v>
      </c>
      <c r="H19" s="11">
        <v>8</v>
      </c>
      <c r="I19" s="11">
        <v>9</v>
      </c>
      <c r="J19" s="11">
        <v>10</v>
      </c>
      <c r="K19" s="11">
        <v>11</v>
      </c>
      <c r="L19" s="11">
        <v>12</v>
      </c>
      <c r="M19" s="11">
        <v>13</v>
      </c>
      <c r="N19" s="12" t="s">
        <v>237</v>
      </c>
      <c r="O19" s="12" t="s">
        <v>238</v>
      </c>
      <c r="P19" s="12" t="s">
        <v>239</v>
      </c>
      <c r="Q19" s="12" t="s">
        <v>240</v>
      </c>
      <c r="R19" s="11">
        <v>15</v>
      </c>
    </row>
    <row r="20" spans="1:18" s="48" customFormat="1" x14ac:dyDescent="0.2">
      <c r="A20" s="13">
        <v>0</v>
      </c>
      <c r="B20" s="14" t="s">
        <v>54</v>
      </c>
      <c r="C20" s="14" t="s">
        <v>55</v>
      </c>
      <c r="D20" s="14" t="s">
        <v>56</v>
      </c>
      <c r="E20" s="14" t="s">
        <v>56</v>
      </c>
      <c r="F20" s="15">
        <f t="shared" ref="F20:R20" si="0">SUM(F21:F25)</f>
        <v>0</v>
      </c>
      <c r="G20" s="15">
        <f t="shared" si="0"/>
        <v>2940.9286112888735</v>
      </c>
      <c r="H20" s="15">
        <f t="shared" si="0"/>
        <v>0</v>
      </c>
      <c r="I20" s="15">
        <f t="shared" si="0"/>
        <v>0</v>
      </c>
      <c r="J20" s="15">
        <f t="shared" si="0"/>
        <v>2568.7230325592764</v>
      </c>
      <c r="K20" s="15">
        <f t="shared" si="0"/>
        <v>372.20557872959722</v>
      </c>
      <c r="L20" s="15">
        <f t="shared" si="0"/>
        <v>2130.1330925686329</v>
      </c>
      <c r="M20" s="15">
        <f t="shared" si="0"/>
        <v>2130.1330925686329</v>
      </c>
      <c r="N20" s="15">
        <f t="shared" si="0"/>
        <v>552.94901592297356</v>
      </c>
      <c r="O20" s="15">
        <f t="shared" si="0"/>
        <v>514.50779024273447</v>
      </c>
      <c r="P20" s="15">
        <f t="shared" si="0"/>
        <v>519.32115929819361</v>
      </c>
      <c r="Q20" s="15">
        <f t="shared" si="0"/>
        <v>543.3551271047312</v>
      </c>
      <c r="R20" s="15">
        <f t="shared" si="0"/>
        <v>2130.1330925686329</v>
      </c>
    </row>
    <row r="21" spans="1:18" x14ac:dyDescent="0.2">
      <c r="A21" s="12" t="s">
        <v>57</v>
      </c>
      <c r="B21" s="18" t="s">
        <v>58</v>
      </c>
      <c r="C21" s="11" t="s">
        <v>55</v>
      </c>
      <c r="D21" s="11" t="s">
        <v>56</v>
      </c>
      <c r="E21" s="11" t="s">
        <v>56</v>
      </c>
      <c r="F21" s="20" t="str">
        <f t="shared" ref="F21:R21" si="1">F27</f>
        <v>нд</v>
      </c>
      <c r="G21" s="20" t="str">
        <f t="shared" si="1"/>
        <v>нд</v>
      </c>
      <c r="H21" s="20" t="str">
        <f t="shared" si="1"/>
        <v>нд</v>
      </c>
      <c r="I21" s="20" t="str">
        <f t="shared" si="1"/>
        <v>нд</v>
      </c>
      <c r="J21" s="20" t="str">
        <f t="shared" si="1"/>
        <v>нд</v>
      </c>
      <c r="K21" s="20" t="str">
        <f t="shared" si="1"/>
        <v>нд</v>
      </c>
      <c r="L21" s="20" t="str">
        <f t="shared" si="1"/>
        <v>нд</v>
      </c>
      <c r="M21" s="20" t="str">
        <f t="shared" si="1"/>
        <v>нд</v>
      </c>
      <c r="N21" s="20" t="str">
        <f t="shared" si="1"/>
        <v>нд</v>
      </c>
      <c r="O21" s="20" t="str">
        <f t="shared" si="1"/>
        <v>нд</v>
      </c>
      <c r="P21" s="20" t="str">
        <f t="shared" si="1"/>
        <v>нд</v>
      </c>
      <c r="Q21" s="20" t="str">
        <f t="shared" si="1"/>
        <v>нд</v>
      </c>
      <c r="R21" s="20" t="str">
        <f t="shared" si="1"/>
        <v>нд</v>
      </c>
    </row>
    <row r="22" spans="1:18" ht="24" x14ac:dyDescent="0.2">
      <c r="A22" s="12" t="s">
        <v>59</v>
      </c>
      <c r="B22" s="18" t="s">
        <v>60</v>
      </c>
      <c r="C22" s="11" t="s">
        <v>55</v>
      </c>
      <c r="D22" s="11" t="s">
        <v>56</v>
      </c>
      <c r="E22" s="11" t="s">
        <v>56</v>
      </c>
      <c r="F22" s="20">
        <f t="shared" ref="F22:R22" si="2">F33</f>
        <v>0</v>
      </c>
      <c r="G22" s="20">
        <f t="shared" si="2"/>
        <v>2611.1064825218364</v>
      </c>
      <c r="H22" s="20">
        <f t="shared" si="2"/>
        <v>0</v>
      </c>
      <c r="I22" s="20">
        <f t="shared" si="2"/>
        <v>0</v>
      </c>
      <c r="J22" s="20">
        <f t="shared" si="2"/>
        <v>2278.7032585186353</v>
      </c>
      <c r="K22" s="20">
        <f t="shared" si="2"/>
        <v>332.40322400320133</v>
      </c>
      <c r="L22" s="20">
        <f t="shared" si="2"/>
        <v>1949.4612293838368</v>
      </c>
      <c r="M22" s="20">
        <f t="shared" si="2"/>
        <v>1949.4612293838368</v>
      </c>
      <c r="N22" s="20">
        <f t="shared" si="2"/>
        <v>436.24980790176511</v>
      </c>
      <c r="O22" s="20">
        <f t="shared" si="2"/>
        <v>491.17756996834385</v>
      </c>
      <c r="P22" s="20">
        <f t="shared" si="2"/>
        <v>517.3568773181936</v>
      </c>
      <c r="Q22" s="20">
        <f t="shared" si="2"/>
        <v>504.67697419553417</v>
      </c>
      <c r="R22" s="20">
        <f t="shared" si="2"/>
        <v>1949.4612293838368</v>
      </c>
    </row>
    <row r="23" spans="1:18" x14ac:dyDescent="0.2">
      <c r="A23" s="12" t="s">
        <v>61</v>
      </c>
      <c r="B23" s="18" t="s">
        <v>62</v>
      </c>
      <c r="C23" s="11" t="s">
        <v>55</v>
      </c>
      <c r="D23" s="11" t="s">
        <v>56</v>
      </c>
      <c r="E23" s="11" t="s">
        <v>56</v>
      </c>
      <c r="F23" s="20">
        <f t="shared" ref="F23:R23" si="3">F65</f>
        <v>0</v>
      </c>
      <c r="G23" s="20">
        <f t="shared" si="3"/>
        <v>329.8221287670371</v>
      </c>
      <c r="H23" s="20">
        <f t="shared" si="3"/>
        <v>0</v>
      </c>
      <c r="I23" s="20">
        <f t="shared" si="3"/>
        <v>0</v>
      </c>
      <c r="J23" s="20">
        <f t="shared" si="3"/>
        <v>290.01977404064121</v>
      </c>
      <c r="K23" s="20">
        <f t="shared" si="3"/>
        <v>39.80235472639589</v>
      </c>
      <c r="L23" s="20">
        <f t="shared" si="3"/>
        <v>180.67186318479617</v>
      </c>
      <c r="M23" s="20">
        <f t="shared" si="3"/>
        <v>180.67186318479617</v>
      </c>
      <c r="N23" s="20">
        <f t="shared" si="3"/>
        <v>116.69920802120842</v>
      </c>
      <c r="O23" s="20">
        <f t="shared" si="3"/>
        <v>23.330220274390655</v>
      </c>
      <c r="P23" s="20">
        <f t="shared" si="3"/>
        <v>1.9642819800000002</v>
      </c>
      <c r="Q23" s="20">
        <f t="shared" si="3"/>
        <v>38.678152909197038</v>
      </c>
      <c r="R23" s="20">
        <f t="shared" si="3"/>
        <v>180.67186318479617</v>
      </c>
    </row>
    <row r="24" spans="1:18" ht="24" x14ac:dyDescent="0.2">
      <c r="A24" s="12" t="s">
        <v>63</v>
      </c>
      <c r="B24" s="18" t="s">
        <v>64</v>
      </c>
      <c r="C24" s="11" t="s">
        <v>55</v>
      </c>
      <c r="D24" s="11" t="s">
        <v>56</v>
      </c>
      <c r="E24" s="11" t="s">
        <v>56</v>
      </c>
      <c r="F24" s="20" t="str">
        <f t="shared" ref="F24:R25" si="4">F98</f>
        <v>нд</v>
      </c>
      <c r="G24" s="20" t="str">
        <f t="shared" si="4"/>
        <v>нд</v>
      </c>
      <c r="H24" s="20" t="str">
        <f t="shared" si="4"/>
        <v>нд</v>
      </c>
      <c r="I24" s="20" t="str">
        <f t="shared" si="4"/>
        <v>нд</v>
      </c>
      <c r="J24" s="20" t="str">
        <f t="shared" si="4"/>
        <v>нд</v>
      </c>
      <c r="K24" s="20" t="str">
        <f t="shared" si="4"/>
        <v>нд</v>
      </c>
      <c r="L24" s="20" t="str">
        <f t="shared" si="4"/>
        <v>нд</v>
      </c>
      <c r="M24" s="20" t="str">
        <f t="shared" si="4"/>
        <v>нд</v>
      </c>
      <c r="N24" s="20" t="str">
        <f t="shared" si="4"/>
        <v>нд</v>
      </c>
      <c r="O24" s="20" t="str">
        <f t="shared" si="4"/>
        <v>нд</v>
      </c>
      <c r="P24" s="20" t="str">
        <f t="shared" si="4"/>
        <v>нд</v>
      </c>
      <c r="Q24" s="20" t="str">
        <f t="shared" si="4"/>
        <v>нд</v>
      </c>
      <c r="R24" s="20" t="str">
        <f t="shared" si="4"/>
        <v>нд</v>
      </c>
    </row>
    <row r="25" spans="1:18" x14ac:dyDescent="0.2">
      <c r="A25" s="12" t="s">
        <v>65</v>
      </c>
      <c r="B25" s="18" t="s">
        <v>66</v>
      </c>
      <c r="C25" s="11" t="s">
        <v>55</v>
      </c>
      <c r="D25" s="11" t="s">
        <v>56</v>
      </c>
      <c r="E25" s="11" t="s">
        <v>56</v>
      </c>
      <c r="F25" s="20" t="str">
        <f t="shared" si="4"/>
        <v>нд</v>
      </c>
      <c r="G25" s="20" t="str">
        <f t="shared" si="4"/>
        <v>нд</v>
      </c>
      <c r="H25" s="20" t="str">
        <f t="shared" si="4"/>
        <v>нд</v>
      </c>
      <c r="I25" s="20" t="str">
        <f t="shared" si="4"/>
        <v>нд</v>
      </c>
      <c r="J25" s="20" t="str">
        <f t="shared" si="4"/>
        <v>нд</v>
      </c>
      <c r="K25" s="20" t="str">
        <f t="shared" si="4"/>
        <v>нд</v>
      </c>
      <c r="L25" s="20" t="str">
        <f t="shared" si="4"/>
        <v>нд</v>
      </c>
      <c r="M25" s="20" t="str">
        <f t="shared" si="4"/>
        <v>нд</v>
      </c>
      <c r="N25" s="20" t="str">
        <f t="shared" si="4"/>
        <v>нд</v>
      </c>
      <c r="O25" s="20" t="str">
        <f t="shared" si="4"/>
        <v>нд</v>
      </c>
      <c r="P25" s="20" t="str">
        <f t="shared" si="4"/>
        <v>нд</v>
      </c>
      <c r="Q25" s="20" t="str">
        <f t="shared" si="4"/>
        <v>нд</v>
      </c>
      <c r="R25" s="20" t="str">
        <f t="shared" si="4"/>
        <v>нд</v>
      </c>
    </row>
    <row r="26" spans="1:18" s="48" customFormat="1" x14ac:dyDescent="0.2">
      <c r="A26" s="21">
        <v>1</v>
      </c>
      <c r="B26" s="22" t="s">
        <v>67</v>
      </c>
      <c r="C26" s="22" t="s">
        <v>55</v>
      </c>
      <c r="D26" s="22" t="s">
        <v>56</v>
      </c>
      <c r="E26" s="22" t="s">
        <v>56</v>
      </c>
      <c r="F26" s="23">
        <f t="shared" ref="F26:R26" si="5">F20</f>
        <v>0</v>
      </c>
      <c r="G26" s="23">
        <f t="shared" si="5"/>
        <v>2940.9286112888735</v>
      </c>
      <c r="H26" s="23">
        <f t="shared" si="5"/>
        <v>0</v>
      </c>
      <c r="I26" s="23">
        <f t="shared" si="5"/>
        <v>0</v>
      </c>
      <c r="J26" s="23">
        <f t="shared" si="5"/>
        <v>2568.7230325592764</v>
      </c>
      <c r="K26" s="23">
        <f t="shared" si="5"/>
        <v>372.20557872959722</v>
      </c>
      <c r="L26" s="23">
        <f t="shared" si="5"/>
        <v>2130.1330925686329</v>
      </c>
      <c r="M26" s="23">
        <f t="shared" si="5"/>
        <v>2130.1330925686329</v>
      </c>
      <c r="N26" s="23">
        <f t="shared" si="5"/>
        <v>552.94901592297356</v>
      </c>
      <c r="O26" s="23">
        <f t="shared" si="5"/>
        <v>514.50779024273447</v>
      </c>
      <c r="P26" s="23">
        <f t="shared" si="5"/>
        <v>519.32115929819361</v>
      </c>
      <c r="Q26" s="23">
        <f t="shared" si="5"/>
        <v>543.3551271047312</v>
      </c>
      <c r="R26" s="23">
        <f t="shared" si="5"/>
        <v>2130.1330925686329</v>
      </c>
    </row>
    <row r="27" spans="1:18" x14ac:dyDescent="0.2">
      <c r="A27" s="12" t="s">
        <v>68</v>
      </c>
      <c r="B27" s="18" t="s">
        <v>69</v>
      </c>
      <c r="C27" s="11" t="s">
        <v>55</v>
      </c>
      <c r="D27" s="11" t="s">
        <v>56</v>
      </c>
      <c r="E27" s="11" t="s">
        <v>56</v>
      </c>
      <c r="F27" s="19" t="s">
        <v>56</v>
      </c>
      <c r="G27" s="20" t="s">
        <v>56</v>
      </c>
      <c r="H27" s="20" t="s">
        <v>56</v>
      </c>
      <c r="I27" s="20" t="s">
        <v>56</v>
      </c>
      <c r="J27" s="20" t="s">
        <v>56</v>
      </c>
      <c r="K27" s="20" t="s">
        <v>56</v>
      </c>
      <c r="L27" s="20" t="s">
        <v>56</v>
      </c>
      <c r="M27" s="20" t="s">
        <v>56</v>
      </c>
      <c r="N27" s="20" t="s">
        <v>56</v>
      </c>
      <c r="O27" s="20" t="s">
        <v>56</v>
      </c>
      <c r="P27" s="20" t="s">
        <v>56</v>
      </c>
      <c r="Q27" s="20" t="s">
        <v>56</v>
      </c>
      <c r="R27" s="20" t="s">
        <v>56</v>
      </c>
    </row>
    <row r="28" spans="1:18" x14ac:dyDescent="0.2">
      <c r="A28" s="12" t="s">
        <v>70</v>
      </c>
      <c r="B28" s="18" t="s">
        <v>71</v>
      </c>
      <c r="C28" s="11" t="s">
        <v>55</v>
      </c>
      <c r="D28" s="11" t="s">
        <v>56</v>
      </c>
      <c r="E28" s="11" t="s">
        <v>56</v>
      </c>
      <c r="F28" s="19" t="s">
        <v>56</v>
      </c>
      <c r="G28" s="20" t="s">
        <v>56</v>
      </c>
      <c r="H28" s="20" t="s">
        <v>56</v>
      </c>
      <c r="I28" s="20" t="s">
        <v>56</v>
      </c>
      <c r="J28" s="20" t="s">
        <v>56</v>
      </c>
      <c r="K28" s="20" t="s">
        <v>56</v>
      </c>
      <c r="L28" s="20" t="s">
        <v>56</v>
      </c>
      <c r="M28" s="20" t="s">
        <v>56</v>
      </c>
      <c r="N28" s="20" t="s">
        <v>56</v>
      </c>
      <c r="O28" s="20" t="s">
        <v>56</v>
      </c>
      <c r="P28" s="20" t="s">
        <v>56</v>
      </c>
      <c r="Q28" s="20" t="s">
        <v>56</v>
      </c>
      <c r="R28" s="20" t="s">
        <v>56</v>
      </c>
    </row>
    <row r="29" spans="1:18" ht="24" x14ac:dyDescent="0.2">
      <c r="A29" s="24" t="s">
        <v>72</v>
      </c>
      <c r="B29" s="25" t="s">
        <v>73</v>
      </c>
      <c r="C29" s="19" t="s">
        <v>55</v>
      </c>
      <c r="D29" s="11" t="s">
        <v>56</v>
      </c>
      <c r="E29" s="11" t="s">
        <v>56</v>
      </c>
      <c r="F29" s="19" t="s">
        <v>56</v>
      </c>
      <c r="G29" s="20" t="s">
        <v>56</v>
      </c>
      <c r="H29" s="20" t="s">
        <v>56</v>
      </c>
      <c r="I29" s="20" t="s">
        <v>56</v>
      </c>
      <c r="J29" s="20" t="s">
        <v>56</v>
      </c>
      <c r="K29" s="20" t="s">
        <v>56</v>
      </c>
      <c r="L29" s="20" t="s">
        <v>56</v>
      </c>
      <c r="M29" s="20" t="s">
        <v>56</v>
      </c>
      <c r="N29" s="20" t="s">
        <v>56</v>
      </c>
      <c r="O29" s="20" t="s">
        <v>56</v>
      </c>
      <c r="P29" s="20" t="s">
        <v>56</v>
      </c>
      <c r="Q29" s="20" t="s">
        <v>56</v>
      </c>
      <c r="R29" s="20" t="s">
        <v>56</v>
      </c>
    </row>
    <row r="30" spans="1:18" ht="24" x14ac:dyDescent="0.2">
      <c r="A30" s="12" t="s">
        <v>74</v>
      </c>
      <c r="B30" s="18" t="s">
        <v>75</v>
      </c>
      <c r="C30" s="11" t="s">
        <v>55</v>
      </c>
      <c r="D30" s="11" t="s">
        <v>56</v>
      </c>
      <c r="E30" s="11" t="s">
        <v>56</v>
      </c>
      <c r="F30" s="19" t="s">
        <v>56</v>
      </c>
      <c r="G30" s="20" t="s">
        <v>56</v>
      </c>
      <c r="H30" s="20" t="s">
        <v>56</v>
      </c>
      <c r="I30" s="20" t="s">
        <v>56</v>
      </c>
      <c r="J30" s="20" t="s">
        <v>56</v>
      </c>
      <c r="K30" s="20" t="s">
        <v>56</v>
      </c>
      <c r="L30" s="20" t="s">
        <v>56</v>
      </c>
      <c r="M30" s="20" t="s">
        <v>56</v>
      </c>
      <c r="N30" s="20" t="s">
        <v>56</v>
      </c>
      <c r="O30" s="20" t="s">
        <v>56</v>
      </c>
      <c r="P30" s="20" t="s">
        <v>56</v>
      </c>
      <c r="Q30" s="20" t="s">
        <v>56</v>
      </c>
      <c r="R30" s="20" t="s">
        <v>56</v>
      </c>
    </row>
    <row r="31" spans="1:18" ht="24" x14ac:dyDescent="0.2">
      <c r="A31" s="12" t="s">
        <v>76</v>
      </c>
      <c r="B31" s="18" t="s">
        <v>77</v>
      </c>
      <c r="C31" s="11" t="s">
        <v>55</v>
      </c>
      <c r="D31" s="11" t="s">
        <v>56</v>
      </c>
      <c r="E31" s="11" t="s">
        <v>56</v>
      </c>
      <c r="F31" s="19" t="s">
        <v>56</v>
      </c>
      <c r="G31" s="20" t="s">
        <v>56</v>
      </c>
      <c r="H31" s="20" t="s">
        <v>56</v>
      </c>
      <c r="I31" s="20" t="s">
        <v>56</v>
      </c>
      <c r="J31" s="20" t="s">
        <v>56</v>
      </c>
      <c r="K31" s="20" t="s">
        <v>56</v>
      </c>
      <c r="L31" s="20" t="s">
        <v>56</v>
      </c>
      <c r="M31" s="20" t="s">
        <v>56</v>
      </c>
      <c r="N31" s="20" t="s">
        <v>56</v>
      </c>
      <c r="O31" s="20" t="s">
        <v>56</v>
      </c>
      <c r="P31" s="20" t="s">
        <v>56</v>
      </c>
      <c r="Q31" s="20" t="s">
        <v>56</v>
      </c>
      <c r="R31" s="20" t="s">
        <v>56</v>
      </c>
    </row>
    <row r="32" spans="1:18" ht="24" x14ac:dyDescent="0.2">
      <c r="A32" s="12" t="s">
        <v>78</v>
      </c>
      <c r="B32" s="18" t="s">
        <v>79</v>
      </c>
      <c r="C32" s="11" t="s">
        <v>55</v>
      </c>
      <c r="D32" s="11" t="s">
        <v>56</v>
      </c>
      <c r="E32" s="11" t="s">
        <v>56</v>
      </c>
      <c r="F32" s="19" t="s">
        <v>56</v>
      </c>
      <c r="G32" s="20" t="s">
        <v>56</v>
      </c>
      <c r="H32" s="20" t="s">
        <v>56</v>
      </c>
      <c r="I32" s="20" t="s">
        <v>56</v>
      </c>
      <c r="J32" s="20" t="s">
        <v>56</v>
      </c>
      <c r="K32" s="20" t="s">
        <v>56</v>
      </c>
      <c r="L32" s="20" t="s">
        <v>56</v>
      </c>
      <c r="M32" s="20" t="s">
        <v>56</v>
      </c>
      <c r="N32" s="20" t="s">
        <v>56</v>
      </c>
      <c r="O32" s="20" t="s">
        <v>56</v>
      </c>
      <c r="P32" s="20" t="s">
        <v>56</v>
      </c>
      <c r="Q32" s="20" t="s">
        <v>56</v>
      </c>
      <c r="R32" s="20" t="s">
        <v>56</v>
      </c>
    </row>
    <row r="33" spans="1:19" ht="24" x14ac:dyDescent="0.2">
      <c r="A33" s="26" t="s">
        <v>80</v>
      </c>
      <c r="B33" s="27" t="s">
        <v>81</v>
      </c>
      <c r="C33" s="28" t="s">
        <v>55</v>
      </c>
      <c r="D33" s="28" t="s">
        <v>56</v>
      </c>
      <c r="E33" s="28" t="s">
        <v>56</v>
      </c>
      <c r="F33" s="29">
        <f t="shared" ref="F33:R33" si="6">SUM(F34,F43,F44,F64)</f>
        <v>0</v>
      </c>
      <c r="G33" s="29">
        <f t="shared" si="6"/>
        <v>2611.1064825218364</v>
      </c>
      <c r="H33" s="29">
        <f t="shared" si="6"/>
        <v>0</v>
      </c>
      <c r="I33" s="29">
        <f t="shared" si="6"/>
        <v>0</v>
      </c>
      <c r="J33" s="29">
        <f t="shared" si="6"/>
        <v>2278.7032585186353</v>
      </c>
      <c r="K33" s="29">
        <f t="shared" si="6"/>
        <v>332.40322400320133</v>
      </c>
      <c r="L33" s="29">
        <f t="shared" si="6"/>
        <v>1949.4612293838368</v>
      </c>
      <c r="M33" s="29">
        <f t="shared" si="6"/>
        <v>1949.4612293838368</v>
      </c>
      <c r="N33" s="29">
        <f t="shared" si="6"/>
        <v>436.24980790176511</v>
      </c>
      <c r="O33" s="29">
        <f t="shared" si="6"/>
        <v>491.17756996834385</v>
      </c>
      <c r="P33" s="29">
        <f t="shared" si="6"/>
        <v>517.3568773181936</v>
      </c>
      <c r="Q33" s="29">
        <f t="shared" si="6"/>
        <v>504.67697419553417</v>
      </c>
      <c r="R33" s="29">
        <f t="shared" si="6"/>
        <v>1949.4612293838368</v>
      </c>
    </row>
    <row r="34" spans="1:19" ht="36" x14ac:dyDescent="0.2">
      <c r="A34" s="26" t="s">
        <v>82</v>
      </c>
      <c r="B34" s="27" t="s">
        <v>83</v>
      </c>
      <c r="C34" s="28" t="s">
        <v>55</v>
      </c>
      <c r="D34" s="28" t="s">
        <v>56</v>
      </c>
      <c r="E34" s="28" t="s">
        <v>56</v>
      </c>
      <c r="F34" s="29">
        <f>SUM(F35,F42)</f>
        <v>0</v>
      </c>
      <c r="G34" s="29">
        <f t="shared" ref="G34:Q34" si="7">G35</f>
        <v>2278.7032585186353</v>
      </c>
      <c r="H34" s="29">
        <f t="shared" si="7"/>
        <v>0</v>
      </c>
      <c r="I34" s="29">
        <f t="shared" si="7"/>
        <v>0</v>
      </c>
      <c r="J34" s="29">
        <f t="shared" si="7"/>
        <v>2278.7032585186353</v>
      </c>
      <c r="K34" s="29">
        <f t="shared" si="7"/>
        <v>0</v>
      </c>
      <c r="L34" s="29">
        <f t="shared" si="7"/>
        <v>1617.0580053806354</v>
      </c>
      <c r="M34" s="29">
        <f t="shared" si="7"/>
        <v>1617.0580053806354</v>
      </c>
      <c r="N34" s="29">
        <f t="shared" si="7"/>
        <v>386.95010674999992</v>
      </c>
      <c r="O34" s="29">
        <f t="shared" si="7"/>
        <v>384.08349286035002</v>
      </c>
      <c r="P34" s="29">
        <f t="shared" si="7"/>
        <v>396.57160599350834</v>
      </c>
      <c r="Q34" s="29">
        <f t="shared" si="7"/>
        <v>449.45279977677706</v>
      </c>
      <c r="R34" s="29">
        <f>SUM(R35,R42)</f>
        <v>1617.0580053806354</v>
      </c>
    </row>
    <row r="35" spans="1:19" ht="36" x14ac:dyDescent="0.2">
      <c r="A35" s="26" t="s">
        <v>84</v>
      </c>
      <c r="B35" s="27" t="s">
        <v>85</v>
      </c>
      <c r="C35" s="28" t="s">
        <v>55</v>
      </c>
      <c r="D35" s="28" t="s">
        <v>56</v>
      </c>
      <c r="E35" s="28" t="s">
        <v>56</v>
      </c>
      <c r="F35" s="29">
        <f t="shared" ref="F35:R35" si="8">SUM(F36:F41)</f>
        <v>0</v>
      </c>
      <c r="G35" s="29">
        <f t="shared" si="8"/>
        <v>2278.7032585186353</v>
      </c>
      <c r="H35" s="29">
        <f t="shared" si="8"/>
        <v>0</v>
      </c>
      <c r="I35" s="29">
        <f t="shared" si="8"/>
        <v>0</v>
      </c>
      <c r="J35" s="29">
        <f t="shared" si="8"/>
        <v>2278.7032585186353</v>
      </c>
      <c r="K35" s="29">
        <f t="shared" si="8"/>
        <v>0</v>
      </c>
      <c r="L35" s="29">
        <f t="shared" si="8"/>
        <v>1617.0580053806354</v>
      </c>
      <c r="M35" s="29">
        <f t="shared" si="8"/>
        <v>1617.0580053806354</v>
      </c>
      <c r="N35" s="29">
        <f t="shared" si="8"/>
        <v>386.95010674999992</v>
      </c>
      <c r="O35" s="29">
        <f t="shared" si="8"/>
        <v>384.08349286035002</v>
      </c>
      <c r="P35" s="29">
        <f t="shared" si="8"/>
        <v>396.57160599350834</v>
      </c>
      <c r="Q35" s="29">
        <f t="shared" si="8"/>
        <v>449.45279977677706</v>
      </c>
      <c r="R35" s="29">
        <f t="shared" si="8"/>
        <v>1617.0580053806354</v>
      </c>
    </row>
    <row r="36" spans="1:19" ht="60" x14ac:dyDescent="0.2">
      <c r="A36" s="30" t="s">
        <v>84</v>
      </c>
      <c r="B36" s="25" t="s">
        <v>86</v>
      </c>
      <c r="C36" s="19" t="s">
        <v>87</v>
      </c>
      <c r="D36" s="11">
        <f>'[1]1'!D35</f>
        <v>2021</v>
      </c>
      <c r="E36" s="11">
        <f>'[1]1'!E35</f>
        <v>2028</v>
      </c>
      <c r="F36" s="20" t="s">
        <v>56</v>
      </c>
      <c r="G36" s="20">
        <f t="shared" ref="G36:G41" si="9">SUM(H36:K36)</f>
        <v>2263.9894687306351</v>
      </c>
      <c r="H36" s="20" t="s">
        <v>56</v>
      </c>
      <c r="I36" s="20" t="s">
        <v>56</v>
      </c>
      <c r="J36" s="20">
        <v>2263.9894687306351</v>
      </c>
      <c r="K36" s="20" t="s">
        <v>56</v>
      </c>
      <c r="L36" s="32">
        <v>1602.6815733306355</v>
      </c>
      <c r="M36" s="20">
        <f t="shared" ref="M36:M41" si="10">L36</f>
        <v>1602.6815733306355</v>
      </c>
      <c r="N36" s="32">
        <v>372.57367469999997</v>
      </c>
      <c r="O36" s="32">
        <v>384.08349286035002</v>
      </c>
      <c r="P36" s="32">
        <v>396.57160599350834</v>
      </c>
      <c r="Q36" s="32">
        <v>449.45279977677706</v>
      </c>
      <c r="R36" s="20">
        <f>SUM(N36:Q36)</f>
        <v>1602.6815733306355</v>
      </c>
      <c r="S36" s="33"/>
    </row>
    <row r="37" spans="1:19" ht="36" x14ac:dyDescent="0.2">
      <c r="A37" s="30" t="s">
        <v>84</v>
      </c>
      <c r="B37" s="25" t="s">
        <v>88</v>
      </c>
      <c r="C37" s="19" t="s">
        <v>89</v>
      </c>
      <c r="D37" s="11">
        <f>'[1]1'!D36</f>
        <v>2024</v>
      </c>
      <c r="E37" s="11">
        <f>'[1]1'!E36</f>
        <v>2025</v>
      </c>
      <c r="F37" s="20" t="s">
        <v>56</v>
      </c>
      <c r="G37" s="20">
        <f t="shared" si="9"/>
        <v>1.7487991200000002</v>
      </c>
      <c r="H37" s="20" t="s">
        <v>56</v>
      </c>
      <c r="I37" s="20" t="s">
        <v>56</v>
      </c>
      <c r="J37" s="20">
        <v>1.7487991200000002</v>
      </c>
      <c r="K37" s="20" t="s">
        <v>56</v>
      </c>
      <c r="L37" s="32">
        <v>1.6555991200000002</v>
      </c>
      <c r="M37" s="20">
        <f t="shared" si="10"/>
        <v>1.6555991200000002</v>
      </c>
      <c r="N37" s="32">
        <v>1.6555991200000002</v>
      </c>
      <c r="O37" s="32" t="s">
        <v>56</v>
      </c>
      <c r="P37" s="32" t="s">
        <v>56</v>
      </c>
      <c r="Q37" s="32" t="s">
        <v>56</v>
      </c>
      <c r="R37" s="20">
        <f t="shared" ref="R37:R41" si="11">SUM(N37:Q37)</f>
        <v>1.6555991200000002</v>
      </c>
      <c r="S37" s="33"/>
    </row>
    <row r="38" spans="1:19" ht="36" x14ac:dyDescent="0.2">
      <c r="A38" s="30" t="s">
        <v>84</v>
      </c>
      <c r="B38" s="25" t="s">
        <v>90</v>
      </c>
      <c r="C38" s="19" t="s">
        <v>91</v>
      </c>
      <c r="D38" s="11">
        <f>'[1]1'!D37</f>
        <v>2024</v>
      </c>
      <c r="E38" s="11">
        <f>'[1]1'!E37</f>
        <v>2025</v>
      </c>
      <c r="F38" s="20" t="s">
        <v>56</v>
      </c>
      <c r="G38" s="20">
        <f t="shared" si="9"/>
        <v>2.1111238779999999</v>
      </c>
      <c r="H38" s="20" t="s">
        <v>56</v>
      </c>
      <c r="I38" s="20" t="s">
        <v>56</v>
      </c>
      <c r="J38" s="20">
        <v>2.1111238779999999</v>
      </c>
      <c r="K38" s="20" t="s">
        <v>56</v>
      </c>
      <c r="L38" s="32">
        <v>1.8669661399999999</v>
      </c>
      <c r="M38" s="20">
        <f t="shared" si="10"/>
        <v>1.8669661399999999</v>
      </c>
      <c r="N38" s="32">
        <v>1.8669661399999999</v>
      </c>
      <c r="O38" s="32" t="s">
        <v>56</v>
      </c>
      <c r="P38" s="32" t="s">
        <v>56</v>
      </c>
      <c r="Q38" s="32" t="s">
        <v>56</v>
      </c>
      <c r="R38" s="20">
        <f t="shared" si="11"/>
        <v>1.8669661399999999</v>
      </c>
      <c r="S38" s="33"/>
    </row>
    <row r="39" spans="1:19" ht="36" x14ac:dyDescent="0.2">
      <c r="A39" s="30" t="s">
        <v>84</v>
      </c>
      <c r="B39" s="25" t="s">
        <v>92</v>
      </c>
      <c r="C39" s="19" t="s">
        <v>93</v>
      </c>
      <c r="D39" s="11">
        <f>'[1]1'!D38</f>
        <v>2025</v>
      </c>
      <c r="E39" s="11">
        <f>'[1]1'!E38</f>
        <v>2025</v>
      </c>
      <c r="F39" s="20" t="s">
        <v>56</v>
      </c>
      <c r="G39" s="20">
        <f t="shared" si="9"/>
        <v>2.0407400199999999</v>
      </c>
      <c r="H39" s="20" t="s">
        <v>56</v>
      </c>
      <c r="I39" s="20" t="s">
        <v>56</v>
      </c>
      <c r="J39" s="20">
        <v>2.0407400199999999</v>
      </c>
      <c r="K39" s="20" t="s">
        <v>56</v>
      </c>
      <c r="L39" s="32">
        <v>2.0407400199999999</v>
      </c>
      <c r="M39" s="20">
        <f t="shared" si="10"/>
        <v>2.0407400199999999</v>
      </c>
      <c r="N39" s="32">
        <v>2.0407400199999999</v>
      </c>
      <c r="O39" s="32" t="s">
        <v>56</v>
      </c>
      <c r="P39" s="32" t="s">
        <v>56</v>
      </c>
      <c r="Q39" s="32" t="s">
        <v>56</v>
      </c>
      <c r="R39" s="20">
        <f t="shared" si="11"/>
        <v>2.0407400199999999</v>
      </c>
      <c r="S39" s="33"/>
    </row>
    <row r="40" spans="1:19" ht="36" x14ac:dyDescent="0.2">
      <c r="A40" s="30" t="s">
        <v>84</v>
      </c>
      <c r="B40" s="25" t="s">
        <v>94</v>
      </c>
      <c r="C40" s="19" t="s">
        <v>95</v>
      </c>
      <c r="D40" s="11">
        <f>'[1]1'!D39</f>
        <v>2025</v>
      </c>
      <c r="E40" s="11">
        <f>'[1]1'!E39</f>
        <v>2025</v>
      </c>
      <c r="F40" s="20" t="s">
        <v>56</v>
      </c>
      <c r="G40" s="20">
        <f t="shared" si="9"/>
        <v>4.1491390999999993</v>
      </c>
      <c r="H40" s="20" t="s">
        <v>56</v>
      </c>
      <c r="I40" s="20" t="s">
        <v>56</v>
      </c>
      <c r="J40" s="20">
        <v>4.1491390999999993</v>
      </c>
      <c r="K40" s="20" t="s">
        <v>56</v>
      </c>
      <c r="L40" s="32">
        <v>4.1491390999999993</v>
      </c>
      <c r="M40" s="20">
        <f t="shared" si="10"/>
        <v>4.1491390999999993</v>
      </c>
      <c r="N40" s="32">
        <v>4.1491390999999993</v>
      </c>
      <c r="O40" s="32" t="s">
        <v>56</v>
      </c>
      <c r="P40" s="32" t="s">
        <v>56</v>
      </c>
      <c r="Q40" s="32" t="s">
        <v>56</v>
      </c>
      <c r="R40" s="20">
        <f t="shared" si="11"/>
        <v>4.1491390999999993</v>
      </c>
      <c r="S40" s="33"/>
    </row>
    <row r="41" spans="1:19" ht="36" x14ac:dyDescent="0.2">
      <c r="A41" s="30" t="s">
        <v>84</v>
      </c>
      <c r="B41" s="25" t="s">
        <v>96</v>
      </c>
      <c r="C41" s="19" t="s">
        <v>97</v>
      </c>
      <c r="D41" s="11">
        <f>'[1]1'!D40</f>
        <v>2025</v>
      </c>
      <c r="E41" s="11">
        <f>'[1]1'!E40</f>
        <v>2025</v>
      </c>
      <c r="F41" s="20" t="s">
        <v>56</v>
      </c>
      <c r="G41" s="20">
        <f t="shared" si="9"/>
        <v>4.6639876699999991</v>
      </c>
      <c r="H41" s="20" t="s">
        <v>56</v>
      </c>
      <c r="I41" s="20" t="s">
        <v>56</v>
      </c>
      <c r="J41" s="20">
        <v>4.6639876699999991</v>
      </c>
      <c r="K41" s="20" t="s">
        <v>56</v>
      </c>
      <c r="L41" s="32">
        <v>4.6639876699999991</v>
      </c>
      <c r="M41" s="20">
        <f t="shared" si="10"/>
        <v>4.6639876699999991</v>
      </c>
      <c r="N41" s="32">
        <v>4.6639876699999991</v>
      </c>
      <c r="O41" s="32" t="s">
        <v>56</v>
      </c>
      <c r="P41" s="32" t="s">
        <v>56</v>
      </c>
      <c r="Q41" s="32" t="s">
        <v>56</v>
      </c>
      <c r="R41" s="20">
        <f t="shared" si="11"/>
        <v>4.6639876699999991</v>
      </c>
      <c r="S41" s="33"/>
    </row>
    <row r="42" spans="1:19" ht="24" x14ac:dyDescent="0.2">
      <c r="A42" s="12" t="s">
        <v>98</v>
      </c>
      <c r="B42" s="18" t="s">
        <v>99</v>
      </c>
      <c r="C42" s="11" t="s">
        <v>55</v>
      </c>
      <c r="D42" s="11" t="s">
        <v>56</v>
      </c>
      <c r="E42" s="11" t="s">
        <v>56</v>
      </c>
      <c r="F42" s="19" t="s">
        <v>56</v>
      </c>
      <c r="G42" s="19" t="s">
        <v>56</v>
      </c>
      <c r="H42" s="19" t="s">
        <v>56</v>
      </c>
      <c r="I42" s="19" t="s">
        <v>56</v>
      </c>
      <c r="J42" s="19" t="s">
        <v>56</v>
      </c>
      <c r="K42" s="19" t="s">
        <v>56</v>
      </c>
      <c r="L42" s="19" t="s">
        <v>56</v>
      </c>
      <c r="M42" s="19" t="s">
        <v>56</v>
      </c>
      <c r="N42" s="19" t="s">
        <v>56</v>
      </c>
      <c r="O42" s="19" t="s">
        <v>56</v>
      </c>
      <c r="P42" s="19" t="s">
        <v>56</v>
      </c>
      <c r="Q42" s="19" t="s">
        <v>56</v>
      </c>
      <c r="R42" s="19" t="s">
        <v>56</v>
      </c>
    </row>
    <row r="43" spans="1:19" s="49" customFormat="1" ht="24" x14ac:dyDescent="0.2">
      <c r="A43" s="24" t="s">
        <v>100</v>
      </c>
      <c r="B43" s="25" t="s">
        <v>101</v>
      </c>
      <c r="C43" s="19" t="s">
        <v>55</v>
      </c>
      <c r="D43" s="19" t="s">
        <v>56</v>
      </c>
      <c r="E43" s="19" t="s">
        <v>56</v>
      </c>
      <c r="F43" s="19" t="s">
        <v>56</v>
      </c>
      <c r="G43" s="19" t="s">
        <v>56</v>
      </c>
      <c r="H43" s="19" t="s">
        <v>56</v>
      </c>
      <c r="I43" s="19" t="s">
        <v>56</v>
      </c>
      <c r="J43" s="19" t="s">
        <v>56</v>
      </c>
      <c r="K43" s="19" t="s">
        <v>56</v>
      </c>
      <c r="L43" s="19" t="s">
        <v>56</v>
      </c>
      <c r="M43" s="19" t="s">
        <v>56</v>
      </c>
      <c r="N43" s="19" t="s">
        <v>56</v>
      </c>
      <c r="O43" s="19" t="s">
        <v>56</v>
      </c>
      <c r="P43" s="19" t="s">
        <v>56</v>
      </c>
      <c r="Q43" s="19" t="s">
        <v>56</v>
      </c>
      <c r="R43" s="19" t="s">
        <v>56</v>
      </c>
    </row>
    <row r="44" spans="1:19" ht="24" x14ac:dyDescent="0.2">
      <c r="A44" s="26" t="s">
        <v>102</v>
      </c>
      <c r="B44" s="27" t="s">
        <v>103</v>
      </c>
      <c r="C44" s="28" t="s">
        <v>55</v>
      </c>
      <c r="D44" s="28" t="s">
        <v>56</v>
      </c>
      <c r="E44" s="28" t="s">
        <v>56</v>
      </c>
      <c r="F44" s="29">
        <f t="shared" ref="F44:R44" si="12">SUM(F45:F63)</f>
        <v>0</v>
      </c>
      <c r="G44" s="29">
        <f t="shared" si="12"/>
        <v>332.40322400320133</v>
      </c>
      <c r="H44" s="29">
        <f t="shared" si="12"/>
        <v>0</v>
      </c>
      <c r="I44" s="29">
        <f t="shared" si="12"/>
        <v>0</v>
      </c>
      <c r="J44" s="29">
        <f t="shared" si="12"/>
        <v>0</v>
      </c>
      <c r="K44" s="29">
        <f t="shared" si="12"/>
        <v>332.40322400320133</v>
      </c>
      <c r="L44" s="29">
        <f t="shared" si="12"/>
        <v>332.40322400320133</v>
      </c>
      <c r="M44" s="29">
        <f t="shared" si="12"/>
        <v>332.40322400320133</v>
      </c>
      <c r="N44" s="29">
        <f t="shared" si="12"/>
        <v>49.299701151765198</v>
      </c>
      <c r="O44" s="29">
        <f t="shared" si="12"/>
        <v>107.09407710799385</v>
      </c>
      <c r="P44" s="29">
        <f t="shared" si="12"/>
        <v>120.78527132468521</v>
      </c>
      <c r="Q44" s="29">
        <f t="shared" si="12"/>
        <v>55.224174418757102</v>
      </c>
      <c r="R44" s="29">
        <f t="shared" si="12"/>
        <v>332.40322400320133</v>
      </c>
    </row>
    <row r="45" spans="1:19" ht="24" x14ac:dyDescent="0.2">
      <c r="A45" s="30" t="s">
        <v>102</v>
      </c>
      <c r="B45" s="36" t="s">
        <v>104</v>
      </c>
      <c r="C45" s="19" t="s">
        <v>105</v>
      </c>
      <c r="D45" s="11">
        <f>'[1]1'!D44</f>
        <v>2025</v>
      </c>
      <c r="E45" s="11">
        <f>'[1]1'!E44</f>
        <v>2025</v>
      </c>
      <c r="F45" s="20" t="s">
        <v>56</v>
      </c>
      <c r="G45" s="20">
        <f t="shared" ref="G45:G63" si="13">SUM(H45:K45)</f>
        <v>5.868709251768883</v>
      </c>
      <c r="H45" s="20" t="s">
        <v>56</v>
      </c>
      <c r="I45" s="20" t="s">
        <v>56</v>
      </c>
      <c r="J45" s="20" t="s">
        <v>56</v>
      </c>
      <c r="K45" s="20">
        <v>5.868709251768883</v>
      </c>
      <c r="L45" s="32">
        <v>5.868709251768883</v>
      </c>
      <c r="M45" s="20">
        <f t="shared" ref="M45:M63" si="14">L45</f>
        <v>5.868709251768883</v>
      </c>
      <c r="N45" s="32">
        <v>5.868709251768883</v>
      </c>
      <c r="O45" s="32" t="s">
        <v>56</v>
      </c>
      <c r="P45" s="32" t="s">
        <v>56</v>
      </c>
      <c r="Q45" s="32" t="s">
        <v>56</v>
      </c>
      <c r="R45" s="20">
        <f t="shared" ref="R45:R63" si="15">SUM(N45:Q45)</f>
        <v>5.868709251768883</v>
      </c>
      <c r="S45" s="33"/>
    </row>
    <row r="46" spans="1:19" ht="24" x14ac:dyDescent="0.2">
      <c r="A46" s="30" t="s">
        <v>102</v>
      </c>
      <c r="B46" s="36" t="s">
        <v>106</v>
      </c>
      <c r="C46" s="19" t="s">
        <v>107</v>
      </c>
      <c r="D46" s="11">
        <f>'[1]1'!D45</f>
        <v>2026</v>
      </c>
      <c r="E46" s="11">
        <f>'[1]1'!E45</f>
        <v>2026</v>
      </c>
      <c r="F46" s="20" t="s">
        <v>56</v>
      </c>
      <c r="G46" s="20">
        <f t="shared" si="13"/>
        <v>8.5188203951516872</v>
      </c>
      <c r="H46" s="20" t="s">
        <v>56</v>
      </c>
      <c r="I46" s="20" t="s">
        <v>56</v>
      </c>
      <c r="J46" s="20" t="s">
        <v>56</v>
      </c>
      <c r="K46" s="20">
        <v>8.5188203951516872</v>
      </c>
      <c r="L46" s="32">
        <v>8.5188203951516872</v>
      </c>
      <c r="M46" s="20">
        <f t="shared" si="14"/>
        <v>8.5188203951516872</v>
      </c>
      <c r="N46" s="32" t="s">
        <v>56</v>
      </c>
      <c r="O46" s="32">
        <v>8.5188203951516872</v>
      </c>
      <c r="P46" s="32" t="s">
        <v>56</v>
      </c>
      <c r="Q46" s="32" t="s">
        <v>56</v>
      </c>
      <c r="R46" s="20">
        <f t="shared" si="15"/>
        <v>8.5188203951516872</v>
      </c>
      <c r="S46" s="33"/>
    </row>
    <row r="47" spans="1:19" ht="24" x14ac:dyDescent="0.2">
      <c r="A47" s="30" t="s">
        <v>102</v>
      </c>
      <c r="B47" s="36" t="s">
        <v>108</v>
      </c>
      <c r="C47" s="19" t="s">
        <v>109</v>
      </c>
      <c r="D47" s="11">
        <f>'[1]1'!D46</f>
        <v>2027</v>
      </c>
      <c r="E47" s="11">
        <f>'[1]1'!E46</f>
        <v>2027</v>
      </c>
      <c r="F47" s="20" t="s">
        <v>56</v>
      </c>
      <c r="G47" s="20">
        <f t="shared" si="13"/>
        <v>8.2745613223717598</v>
      </c>
      <c r="H47" s="20" t="s">
        <v>56</v>
      </c>
      <c r="I47" s="20" t="s">
        <v>56</v>
      </c>
      <c r="J47" s="20" t="s">
        <v>56</v>
      </c>
      <c r="K47" s="20">
        <v>8.2745613223717598</v>
      </c>
      <c r="L47" s="32">
        <v>8.2745613223717598</v>
      </c>
      <c r="M47" s="20">
        <f t="shared" si="14"/>
        <v>8.2745613223717598</v>
      </c>
      <c r="N47" s="32" t="s">
        <v>56</v>
      </c>
      <c r="O47" s="32" t="s">
        <v>56</v>
      </c>
      <c r="P47" s="32">
        <v>8.2745613223717598</v>
      </c>
      <c r="Q47" s="32" t="s">
        <v>56</v>
      </c>
      <c r="R47" s="20">
        <f t="shared" si="15"/>
        <v>8.2745613223717598</v>
      </c>
      <c r="S47" s="33"/>
    </row>
    <row r="48" spans="1:19" x14ac:dyDescent="0.2">
      <c r="A48" s="30" t="s">
        <v>102</v>
      </c>
      <c r="B48" s="36" t="s">
        <v>110</v>
      </c>
      <c r="C48" s="19" t="s">
        <v>111</v>
      </c>
      <c r="D48" s="11">
        <f>'[1]1'!D47</f>
        <v>2028</v>
      </c>
      <c r="E48" s="11">
        <f>'[1]1'!E47</f>
        <v>2028</v>
      </c>
      <c r="F48" s="20" t="s">
        <v>56</v>
      </c>
      <c r="G48" s="20">
        <f t="shared" si="13"/>
        <v>8.587973688097172</v>
      </c>
      <c r="H48" s="20" t="s">
        <v>56</v>
      </c>
      <c r="I48" s="20" t="s">
        <v>56</v>
      </c>
      <c r="J48" s="20" t="s">
        <v>56</v>
      </c>
      <c r="K48" s="20">
        <v>8.587973688097172</v>
      </c>
      <c r="L48" s="32">
        <v>8.587973688097172</v>
      </c>
      <c r="M48" s="20">
        <f t="shared" si="14"/>
        <v>8.587973688097172</v>
      </c>
      <c r="N48" s="32" t="s">
        <v>56</v>
      </c>
      <c r="O48" s="32" t="s">
        <v>56</v>
      </c>
      <c r="P48" s="32" t="s">
        <v>56</v>
      </c>
      <c r="Q48" s="32">
        <v>8.587973688097172</v>
      </c>
      <c r="R48" s="20">
        <f t="shared" si="15"/>
        <v>8.587973688097172</v>
      </c>
      <c r="S48" s="33"/>
    </row>
    <row r="49" spans="1:19" ht="36" x14ac:dyDescent="0.2">
      <c r="A49" s="30" t="s">
        <v>102</v>
      </c>
      <c r="B49" s="36" t="s">
        <v>112</v>
      </c>
      <c r="C49" s="19" t="s">
        <v>113</v>
      </c>
      <c r="D49" s="11">
        <f>'[1]1'!D48</f>
        <v>2025</v>
      </c>
      <c r="E49" s="11">
        <f>'[1]1'!E48</f>
        <v>2025</v>
      </c>
      <c r="F49" s="20" t="s">
        <v>56</v>
      </c>
      <c r="G49" s="20">
        <f t="shared" si="13"/>
        <v>3.2799747748579611</v>
      </c>
      <c r="H49" s="20" t="s">
        <v>56</v>
      </c>
      <c r="I49" s="20" t="s">
        <v>56</v>
      </c>
      <c r="J49" s="20" t="s">
        <v>56</v>
      </c>
      <c r="K49" s="20">
        <v>3.2799747748579611</v>
      </c>
      <c r="L49" s="32">
        <v>3.2799747748579611</v>
      </c>
      <c r="M49" s="20">
        <f t="shared" si="14"/>
        <v>3.2799747748579611</v>
      </c>
      <c r="N49" s="32">
        <v>3.2799747748579611</v>
      </c>
      <c r="O49" s="32" t="s">
        <v>56</v>
      </c>
      <c r="P49" s="32" t="s">
        <v>56</v>
      </c>
      <c r="Q49" s="32" t="s">
        <v>56</v>
      </c>
      <c r="R49" s="20">
        <f t="shared" si="15"/>
        <v>3.2799747748579611</v>
      </c>
      <c r="S49" s="33"/>
    </row>
    <row r="50" spans="1:19" ht="36" x14ac:dyDescent="0.2">
      <c r="A50" s="30" t="s">
        <v>102</v>
      </c>
      <c r="B50" s="36" t="s">
        <v>114</v>
      </c>
      <c r="C50" s="19" t="s">
        <v>115</v>
      </c>
      <c r="D50" s="11">
        <f>'[1]1'!D49</f>
        <v>2026</v>
      </c>
      <c r="E50" s="11">
        <f>'[1]1'!E49</f>
        <v>2026</v>
      </c>
      <c r="F50" s="20" t="s">
        <v>56</v>
      </c>
      <c r="G50" s="20">
        <f t="shared" si="13"/>
        <v>3.4195264966453962</v>
      </c>
      <c r="H50" s="20" t="s">
        <v>56</v>
      </c>
      <c r="I50" s="20" t="s">
        <v>56</v>
      </c>
      <c r="J50" s="20" t="s">
        <v>56</v>
      </c>
      <c r="K50" s="20">
        <v>3.4195264966453962</v>
      </c>
      <c r="L50" s="32">
        <v>3.4195264966453962</v>
      </c>
      <c r="M50" s="20">
        <f t="shared" si="14"/>
        <v>3.4195264966453962</v>
      </c>
      <c r="N50" s="32" t="s">
        <v>56</v>
      </c>
      <c r="O50" s="32">
        <v>3.4195264966453962</v>
      </c>
      <c r="P50" s="32" t="s">
        <v>56</v>
      </c>
      <c r="Q50" s="32" t="s">
        <v>56</v>
      </c>
      <c r="R50" s="20">
        <f t="shared" si="15"/>
        <v>3.4195264966453962</v>
      </c>
      <c r="S50" s="33"/>
    </row>
    <row r="51" spans="1:19" ht="36" x14ac:dyDescent="0.2">
      <c r="A51" s="30" t="s">
        <v>102</v>
      </c>
      <c r="B51" s="36" t="s">
        <v>116</v>
      </c>
      <c r="C51" s="19" t="s">
        <v>117</v>
      </c>
      <c r="D51" s="11">
        <f>'[1]1'!D50</f>
        <v>2027</v>
      </c>
      <c r="E51" s="11">
        <f>'[1]1'!E50</f>
        <v>2027</v>
      </c>
      <c r="F51" s="20" t="s">
        <v>56</v>
      </c>
      <c r="G51" s="20">
        <f t="shared" si="13"/>
        <v>3.5499105870745336</v>
      </c>
      <c r="H51" s="20" t="s">
        <v>56</v>
      </c>
      <c r="I51" s="20" t="s">
        <v>56</v>
      </c>
      <c r="J51" s="20" t="s">
        <v>56</v>
      </c>
      <c r="K51" s="20">
        <v>3.5499105870745336</v>
      </c>
      <c r="L51" s="32">
        <v>3.5499105870745336</v>
      </c>
      <c r="M51" s="20">
        <f t="shared" si="14"/>
        <v>3.5499105870745336</v>
      </c>
      <c r="N51" s="32" t="s">
        <v>56</v>
      </c>
      <c r="O51" s="32" t="s">
        <v>56</v>
      </c>
      <c r="P51" s="32">
        <v>3.5499105870745336</v>
      </c>
      <c r="Q51" s="32" t="s">
        <v>56</v>
      </c>
      <c r="R51" s="20">
        <f t="shared" si="15"/>
        <v>3.5499105870745336</v>
      </c>
      <c r="S51" s="33"/>
    </row>
    <row r="52" spans="1:19" ht="24" x14ac:dyDescent="0.2">
      <c r="A52" s="30" t="s">
        <v>102</v>
      </c>
      <c r="B52" s="36" t="s">
        <v>118</v>
      </c>
      <c r="C52" s="19" t="s">
        <v>119</v>
      </c>
      <c r="D52" s="11">
        <f>'[1]1'!D51</f>
        <v>2028</v>
      </c>
      <c r="E52" s="11">
        <f>'[1]1'!E51</f>
        <v>2028</v>
      </c>
      <c r="F52" s="20" t="s">
        <v>56</v>
      </c>
      <c r="G52" s="20">
        <f t="shared" si="13"/>
        <v>3.6843691803295804</v>
      </c>
      <c r="H52" s="20" t="s">
        <v>56</v>
      </c>
      <c r="I52" s="20" t="s">
        <v>56</v>
      </c>
      <c r="J52" s="20" t="s">
        <v>56</v>
      </c>
      <c r="K52" s="20">
        <v>3.6843691803295804</v>
      </c>
      <c r="L52" s="32">
        <v>3.6843691803295804</v>
      </c>
      <c r="M52" s="20">
        <f t="shared" si="14"/>
        <v>3.6843691803295804</v>
      </c>
      <c r="N52" s="32" t="s">
        <v>56</v>
      </c>
      <c r="O52" s="32" t="s">
        <v>56</v>
      </c>
      <c r="P52" s="32" t="s">
        <v>56</v>
      </c>
      <c r="Q52" s="32">
        <v>3.6843691803295804</v>
      </c>
      <c r="R52" s="20">
        <f t="shared" si="15"/>
        <v>3.6843691803295804</v>
      </c>
      <c r="S52" s="33"/>
    </row>
    <row r="53" spans="1:19" ht="24" x14ac:dyDescent="0.2">
      <c r="A53" s="30" t="s">
        <v>102</v>
      </c>
      <c r="B53" s="36" t="s">
        <v>120</v>
      </c>
      <c r="C53" s="19" t="s">
        <v>121</v>
      </c>
      <c r="D53" s="11">
        <f>'[1]1'!D52</f>
        <v>2025</v>
      </c>
      <c r="E53" s="11">
        <f>'[1]1'!E52</f>
        <v>2025</v>
      </c>
      <c r="F53" s="20" t="s">
        <v>56</v>
      </c>
      <c r="G53" s="20">
        <f t="shared" si="13"/>
        <v>3.3696205385129034</v>
      </c>
      <c r="H53" s="20" t="s">
        <v>56</v>
      </c>
      <c r="I53" s="20" t="s">
        <v>56</v>
      </c>
      <c r="J53" s="20" t="s">
        <v>56</v>
      </c>
      <c r="K53" s="20">
        <v>3.3696205385129034</v>
      </c>
      <c r="L53" s="32">
        <v>3.3696205385129034</v>
      </c>
      <c r="M53" s="20">
        <f t="shared" si="14"/>
        <v>3.3696205385129034</v>
      </c>
      <c r="N53" s="32">
        <v>3.3696205385129034</v>
      </c>
      <c r="O53" s="32" t="s">
        <v>56</v>
      </c>
      <c r="P53" s="32" t="s">
        <v>56</v>
      </c>
      <c r="Q53" s="32" t="s">
        <v>56</v>
      </c>
      <c r="R53" s="20">
        <f t="shared" si="15"/>
        <v>3.3696205385129034</v>
      </c>
      <c r="S53" s="33"/>
    </row>
    <row r="54" spans="1:19" ht="24" x14ac:dyDescent="0.2">
      <c r="A54" s="30" t="s">
        <v>102</v>
      </c>
      <c r="B54" s="36" t="s">
        <v>122</v>
      </c>
      <c r="C54" s="19" t="s">
        <v>123</v>
      </c>
      <c r="D54" s="11">
        <f>'[1]1'!D53</f>
        <v>2026</v>
      </c>
      <c r="E54" s="11">
        <f>'[1]1'!E53</f>
        <v>2026</v>
      </c>
      <c r="F54" s="20" t="s">
        <v>56</v>
      </c>
      <c r="G54" s="20">
        <f t="shared" si="13"/>
        <v>3.5149161030175891</v>
      </c>
      <c r="H54" s="20" t="s">
        <v>56</v>
      </c>
      <c r="I54" s="20" t="s">
        <v>56</v>
      </c>
      <c r="J54" s="20" t="s">
        <v>56</v>
      </c>
      <c r="K54" s="20">
        <v>3.5149161030175891</v>
      </c>
      <c r="L54" s="32">
        <v>3.5149161030175891</v>
      </c>
      <c r="M54" s="20">
        <f t="shared" si="14"/>
        <v>3.5149161030175891</v>
      </c>
      <c r="N54" s="32" t="s">
        <v>56</v>
      </c>
      <c r="O54" s="32">
        <v>3.5149161030175891</v>
      </c>
      <c r="P54" s="32" t="s">
        <v>56</v>
      </c>
      <c r="Q54" s="32" t="s">
        <v>56</v>
      </c>
      <c r="R54" s="20">
        <f t="shared" si="15"/>
        <v>3.5149161030175891</v>
      </c>
      <c r="S54" s="33"/>
    </row>
    <row r="55" spans="1:19" ht="24" x14ac:dyDescent="0.2">
      <c r="A55" s="30" t="s">
        <v>102</v>
      </c>
      <c r="B55" s="36" t="s">
        <v>124</v>
      </c>
      <c r="C55" s="19" t="s">
        <v>125</v>
      </c>
      <c r="D55" s="11">
        <f>'[1]1'!D54</f>
        <v>2027</v>
      </c>
      <c r="E55" s="11">
        <f>'[1]1'!E54</f>
        <v>2027</v>
      </c>
      <c r="F55" s="20" t="s">
        <v>56</v>
      </c>
      <c r="G55" s="20">
        <f t="shared" si="13"/>
        <v>3.6488765525609161</v>
      </c>
      <c r="H55" s="20" t="s">
        <v>56</v>
      </c>
      <c r="I55" s="20" t="s">
        <v>56</v>
      </c>
      <c r="J55" s="20" t="s">
        <v>56</v>
      </c>
      <c r="K55" s="20">
        <v>3.6488765525609161</v>
      </c>
      <c r="L55" s="32">
        <v>3.6488765525609161</v>
      </c>
      <c r="M55" s="20">
        <f t="shared" si="14"/>
        <v>3.6488765525609161</v>
      </c>
      <c r="N55" s="32" t="s">
        <v>56</v>
      </c>
      <c r="O55" s="32" t="s">
        <v>56</v>
      </c>
      <c r="P55" s="32">
        <v>3.6488765525609161</v>
      </c>
      <c r="Q55" s="32" t="s">
        <v>56</v>
      </c>
      <c r="R55" s="20">
        <f t="shared" si="15"/>
        <v>3.6488765525609161</v>
      </c>
      <c r="S55" s="33"/>
    </row>
    <row r="56" spans="1:19" x14ac:dyDescent="0.2">
      <c r="A56" s="30" t="s">
        <v>102</v>
      </c>
      <c r="B56" s="36" t="s">
        <v>126</v>
      </c>
      <c r="C56" s="19" t="s">
        <v>127</v>
      </c>
      <c r="D56" s="11">
        <f>'[1]1'!D55</f>
        <v>2028</v>
      </c>
      <c r="E56" s="11">
        <f>'[1]1'!E55</f>
        <v>2028</v>
      </c>
      <c r="F56" s="20" t="s">
        <v>56</v>
      </c>
      <c r="G56" s="20">
        <f t="shared" si="13"/>
        <v>3.7879893270866778</v>
      </c>
      <c r="H56" s="20" t="s">
        <v>56</v>
      </c>
      <c r="I56" s="20" t="s">
        <v>56</v>
      </c>
      <c r="J56" s="20" t="s">
        <v>56</v>
      </c>
      <c r="K56" s="20">
        <v>3.7879893270866778</v>
      </c>
      <c r="L56" s="32">
        <v>3.7879893270866778</v>
      </c>
      <c r="M56" s="20">
        <f t="shared" si="14"/>
        <v>3.7879893270866778</v>
      </c>
      <c r="N56" s="32" t="s">
        <v>56</v>
      </c>
      <c r="O56" s="32" t="s">
        <v>56</v>
      </c>
      <c r="P56" s="32" t="s">
        <v>56</v>
      </c>
      <c r="Q56" s="32">
        <v>3.7879893270866778</v>
      </c>
      <c r="R56" s="20">
        <f t="shared" si="15"/>
        <v>3.7879893270866778</v>
      </c>
      <c r="S56" s="33"/>
    </row>
    <row r="57" spans="1:19" ht="24" x14ac:dyDescent="0.2">
      <c r="A57" s="30" t="s">
        <v>102</v>
      </c>
      <c r="B57" s="36" t="s">
        <v>128</v>
      </c>
      <c r="C57" s="19" t="s">
        <v>129</v>
      </c>
      <c r="D57" s="11">
        <f>'[1]1'!D56</f>
        <v>2025</v>
      </c>
      <c r="E57" s="11">
        <f>'[1]1'!E56</f>
        <v>2027</v>
      </c>
      <c r="F57" s="20" t="s">
        <v>56</v>
      </c>
      <c r="G57" s="20">
        <f t="shared" si="13"/>
        <v>236.11657919910087</v>
      </c>
      <c r="H57" s="20" t="s">
        <v>56</v>
      </c>
      <c r="I57" s="20" t="s">
        <v>56</v>
      </c>
      <c r="J57" s="20" t="s">
        <v>56</v>
      </c>
      <c r="K57" s="20">
        <v>236.11657919910087</v>
      </c>
      <c r="L57" s="32">
        <v>236.11657919910087</v>
      </c>
      <c r="M57" s="20">
        <f t="shared" si="14"/>
        <v>236.11657919910087</v>
      </c>
      <c r="N57" s="32" t="s">
        <v>56</v>
      </c>
      <c r="O57" s="32">
        <v>91.640814113179189</v>
      </c>
      <c r="P57" s="32">
        <v>105.311922862678</v>
      </c>
      <c r="Q57" s="32">
        <v>39.16384222324367</v>
      </c>
      <c r="R57" s="20">
        <f t="shared" si="15"/>
        <v>236.11657919910087</v>
      </c>
      <c r="S57" s="33"/>
    </row>
    <row r="58" spans="1:19" ht="24" x14ac:dyDescent="0.2">
      <c r="A58" s="30" t="s">
        <v>102</v>
      </c>
      <c r="B58" s="36" t="s">
        <v>130</v>
      </c>
      <c r="C58" s="19" t="s">
        <v>131</v>
      </c>
      <c r="D58" s="11">
        <f>'[1]1'!D57</f>
        <v>2025</v>
      </c>
      <c r="E58" s="11">
        <f>'[1]1'!E57</f>
        <v>2025</v>
      </c>
      <c r="F58" s="20" t="s">
        <v>56</v>
      </c>
      <c r="G58" s="20">
        <f t="shared" si="13"/>
        <v>7.5583278364490072</v>
      </c>
      <c r="H58" s="20" t="s">
        <v>56</v>
      </c>
      <c r="I58" s="20" t="s">
        <v>56</v>
      </c>
      <c r="J58" s="20" t="s">
        <v>56</v>
      </c>
      <c r="K58" s="20">
        <v>7.5583278364490072</v>
      </c>
      <c r="L58" s="32">
        <v>7.5583278364490072</v>
      </c>
      <c r="M58" s="20">
        <f t="shared" si="14"/>
        <v>7.5583278364490072</v>
      </c>
      <c r="N58" s="32">
        <v>7.5583278364490072</v>
      </c>
      <c r="O58" s="32" t="s">
        <v>56</v>
      </c>
      <c r="P58" s="32" t="s">
        <v>56</v>
      </c>
      <c r="Q58" s="32" t="s">
        <v>56</v>
      </c>
      <c r="R58" s="20">
        <f t="shared" si="15"/>
        <v>7.5583278364490072</v>
      </c>
      <c r="S58" s="33"/>
    </row>
    <row r="59" spans="1:19" ht="24" x14ac:dyDescent="0.2">
      <c r="A59" s="30" t="s">
        <v>102</v>
      </c>
      <c r="B59" s="36" t="s">
        <v>132</v>
      </c>
      <c r="C59" s="19" t="s">
        <v>133</v>
      </c>
      <c r="D59" s="11">
        <f>'[1]1'!D58</f>
        <v>2025</v>
      </c>
      <c r="E59" s="11">
        <f>'[1]1'!E58</f>
        <v>2025</v>
      </c>
      <c r="F59" s="20" t="s">
        <v>56</v>
      </c>
      <c r="G59" s="20">
        <f t="shared" si="13"/>
        <v>14.42535461482111</v>
      </c>
      <c r="H59" s="20" t="s">
        <v>56</v>
      </c>
      <c r="I59" s="20" t="s">
        <v>56</v>
      </c>
      <c r="J59" s="20" t="s">
        <v>56</v>
      </c>
      <c r="K59" s="20">
        <v>14.42535461482111</v>
      </c>
      <c r="L59" s="32">
        <v>14.42535461482111</v>
      </c>
      <c r="M59" s="20">
        <f t="shared" si="14"/>
        <v>14.42535461482111</v>
      </c>
      <c r="N59" s="32">
        <v>14.42535461482111</v>
      </c>
      <c r="O59" s="32" t="s">
        <v>56</v>
      </c>
      <c r="P59" s="32" t="s">
        <v>56</v>
      </c>
      <c r="Q59" s="32" t="s">
        <v>56</v>
      </c>
      <c r="R59" s="20">
        <f t="shared" si="15"/>
        <v>14.42535461482111</v>
      </c>
      <c r="S59" s="33"/>
    </row>
    <row r="60" spans="1:19" x14ac:dyDescent="0.2">
      <c r="A60" s="30" t="s">
        <v>102</v>
      </c>
      <c r="B60" s="36" t="s">
        <v>134</v>
      </c>
      <c r="C60" s="19" t="s">
        <v>135</v>
      </c>
      <c r="D60" s="11">
        <f>'[1]1'!D59</f>
        <v>2025</v>
      </c>
      <c r="E60" s="11">
        <f>'[1]1'!E59</f>
        <v>2025</v>
      </c>
      <c r="F60" s="20" t="s">
        <v>56</v>
      </c>
      <c r="G60" s="20">
        <f t="shared" si="13"/>
        <v>7.5681030691059057</v>
      </c>
      <c r="H60" s="20" t="s">
        <v>56</v>
      </c>
      <c r="I60" s="20" t="s">
        <v>56</v>
      </c>
      <c r="J60" s="20" t="s">
        <v>56</v>
      </c>
      <c r="K60" s="20">
        <v>7.5681030691059057</v>
      </c>
      <c r="L60" s="32">
        <v>7.5681030691059057</v>
      </c>
      <c r="M60" s="20">
        <f t="shared" si="14"/>
        <v>7.5681030691059057</v>
      </c>
      <c r="N60" s="32">
        <v>7.5681030691059057</v>
      </c>
      <c r="O60" s="32" t="s">
        <v>56</v>
      </c>
      <c r="P60" s="32" t="s">
        <v>56</v>
      </c>
      <c r="Q60" s="32" t="s">
        <v>56</v>
      </c>
      <c r="R60" s="20">
        <f t="shared" si="15"/>
        <v>7.5681030691059057</v>
      </c>
      <c r="S60" s="33"/>
    </row>
    <row r="61" spans="1:19" x14ac:dyDescent="0.2">
      <c r="A61" s="30" t="s">
        <v>102</v>
      </c>
      <c r="B61" s="36" t="s">
        <v>136</v>
      </c>
      <c r="C61" s="19" t="s">
        <v>137</v>
      </c>
      <c r="D61" s="11">
        <f>'[1]1'!D60</f>
        <v>2025</v>
      </c>
      <c r="E61" s="11">
        <f>'[1]1'!E60</f>
        <v>2025</v>
      </c>
      <c r="F61" s="20" t="s">
        <v>56</v>
      </c>
      <c r="G61" s="20">
        <f t="shared" si="13"/>
        <v>1.2796217378228758</v>
      </c>
      <c r="H61" s="20" t="s">
        <v>56</v>
      </c>
      <c r="I61" s="20" t="s">
        <v>56</v>
      </c>
      <c r="J61" s="20" t="s">
        <v>56</v>
      </c>
      <c r="K61" s="20">
        <v>1.2796217378228758</v>
      </c>
      <c r="L61" s="32">
        <v>1.2796217378228758</v>
      </c>
      <c r="M61" s="20">
        <f t="shared" si="14"/>
        <v>1.2796217378228758</v>
      </c>
      <c r="N61" s="32">
        <v>1.2796217378228758</v>
      </c>
      <c r="O61" s="32" t="s">
        <v>56</v>
      </c>
      <c r="P61" s="32" t="s">
        <v>56</v>
      </c>
      <c r="Q61" s="32" t="s">
        <v>56</v>
      </c>
      <c r="R61" s="20">
        <f t="shared" si="15"/>
        <v>1.2796217378228758</v>
      </c>
      <c r="S61" s="33"/>
    </row>
    <row r="62" spans="1:19" ht="24" x14ac:dyDescent="0.2">
      <c r="A62" s="30" t="s">
        <v>102</v>
      </c>
      <c r="B62" s="36" t="s">
        <v>138</v>
      </c>
      <c r="C62" s="19" t="s">
        <v>139</v>
      </c>
      <c r="D62" s="11">
        <f>'[1]1'!D61</f>
        <v>2025</v>
      </c>
      <c r="E62" s="11">
        <f>'[1]1'!E61</f>
        <v>2025</v>
      </c>
      <c r="F62" s="20" t="s">
        <v>56</v>
      </c>
      <c r="G62" s="20">
        <f t="shared" si="13"/>
        <v>4.0783896871589134</v>
      </c>
      <c r="H62" s="20" t="s">
        <v>56</v>
      </c>
      <c r="I62" s="20" t="s">
        <v>56</v>
      </c>
      <c r="J62" s="20" t="s">
        <v>56</v>
      </c>
      <c r="K62" s="20">
        <v>4.0783896871589134</v>
      </c>
      <c r="L62" s="32">
        <v>4.0783896871589134</v>
      </c>
      <c r="M62" s="20">
        <f t="shared" si="14"/>
        <v>4.0783896871589134</v>
      </c>
      <c r="N62" s="32">
        <v>4.0783896871589134</v>
      </c>
      <c r="O62" s="32" t="s">
        <v>56</v>
      </c>
      <c r="P62" s="32" t="s">
        <v>56</v>
      </c>
      <c r="Q62" s="32" t="s">
        <v>56</v>
      </c>
      <c r="R62" s="20">
        <f t="shared" si="15"/>
        <v>4.0783896871589134</v>
      </c>
      <c r="S62" s="33"/>
    </row>
    <row r="63" spans="1:19" ht="24" x14ac:dyDescent="0.2">
      <c r="A63" s="30" t="s">
        <v>102</v>
      </c>
      <c r="B63" s="36" t="s">
        <v>140</v>
      </c>
      <c r="C63" s="19" t="s">
        <v>141</v>
      </c>
      <c r="D63" s="11">
        <f>'[1]1'!D62</f>
        <v>2025</v>
      </c>
      <c r="E63" s="11">
        <f>'[1]1'!E62</f>
        <v>2025</v>
      </c>
      <c r="F63" s="20" t="s">
        <v>56</v>
      </c>
      <c r="G63" s="20">
        <f t="shared" si="13"/>
        <v>1.871599641267635</v>
      </c>
      <c r="H63" s="20" t="s">
        <v>56</v>
      </c>
      <c r="I63" s="20" t="s">
        <v>56</v>
      </c>
      <c r="J63" s="20" t="s">
        <v>56</v>
      </c>
      <c r="K63" s="20">
        <v>1.871599641267635</v>
      </c>
      <c r="L63" s="32">
        <v>1.871599641267635</v>
      </c>
      <c r="M63" s="20">
        <f t="shared" si="14"/>
        <v>1.871599641267635</v>
      </c>
      <c r="N63" s="32">
        <v>1.871599641267635</v>
      </c>
      <c r="O63" s="32" t="s">
        <v>56</v>
      </c>
      <c r="P63" s="32" t="s">
        <v>56</v>
      </c>
      <c r="Q63" s="32" t="s">
        <v>56</v>
      </c>
      <c r="R63" s="20">
        <f t="shared" si="15"/>
        <v>1.871599641267635</v>
      </c>
      <c r="S63" s="33"/>
    </row>
    <row r="64" spans="1:19" x14ac:dyDescent="0.2">
      <c r="A64" s="24" t="s">
        <v>142</v>
      </c>
      <c r="B64" s="25" t="s">
        <v>143</v>
      </c>
      <c r="C64" s="11" t="s">
        <v>55</v>
      </c>
      <c r="D64" s="11" t="s">
        <v>56</v>
      </c>
      <c r="E64" s="11" t="s">
        <v>56</v>
      </c>
      <c r="F64" s="19" t="s">
        <v>56</v>
      </c>
      <c r="G64" s="11" t="s">
        <v>56</v>
      </c>
      <c r="H64" s="11" t="s">
        <v>56</v>
      </c>
      <c r="I64" s="11" t="s">
        <v>56</v>
      </c>
      <c r="J64" s="11" t="s">
        <v>56</v>
      </c>
      <c r="K64" s="11" t="s">
        <v>56</v>
      </c>
      <c r="L64" s="11" t="s">
        <v>56</v>
      </c>
      <c r="M64" s="11" t="s">
        <v>56</v>
      </c>
      <c r="N64" s="11" t="s">
        <v>56</v>
      </c>
      <c r="O64" s="11" t="s">
        <v>56</v>
      </c>
      <c r="P64" s="11" t="s">
        <v>56</v>
      </c>
      <c r="Q64" s="11" t="s">
        <v>56</v>
      </c>
      <c r="R64" s="11" t="s">
        <v>56</v>
      </c>
    </row>
    <row r="65" spans="1:19" x14ac:dyDescent="0.2">
      <c r="A65" s="26" t="s">
        <v>144</v>
      </c>
      <c r="B65" s="27" t="s">
        <v>145</v>
      </c>
      <c r="C65" s="28" t="s">
        <v>55</v>
      </c>
      <c r="D65" s="28" t="s">
        <v>56</v>
      </c>
      <c r="E65" s="28" t="s">
        <v>56</v>
      </c>
      <c r="F65" s="29">
        <f t="shared" ref="F65:R65" si="16">SUM(F66,F67,F69,F84)</f>
        <v>0</v>
      </c>
      <c r="G65" s="29">
        <f t="shared" si="16"/>
        <v>329.8221287670371</v>
      </c>
      <c r="H65" s="29">
        <f t="shared" si="16"/>
        <v>0</v>
      </c>
      <c r="I65" s="29">
        <f t="shared" si="16"/>
        <v>0</v>
      </c>
      <c r="J65" s="29">
        <f t="shared" si="16"/>
        <v>290.01977404064121</v>
      </c>
      <c r="K65" s="29">
        <f t="shared" si="16"/>
        <v>39.80235472639589</v>
      </c>
      <c r="L65" s="29">
        <f t="shared" si="16"/>
        <v>180.67186318479617</v>
      </c>
      <c r="M65" s="29">
        <f t="shared" si="16"/>
        <v>180.67186318479617</v>
      </c>
      <c r="N65" s="29">
        <f t="shared" si="16"/>
        <v>116.69920802120842</v>
      </c>
      <c r="O65" s="29">
        <f t="shared" si="16"/>
        <v>23.330220274390655</v>
      </c>
      <c r="P65" s="29">
        <f t="shared" si="16"/>
        <v>1.9642819800000002</v>
      </c>
      <c r="Q65" s="29">
        <f t="shared" si="16"/>
        <v>38.678152909197038</v>
      </c>
      <c r="R65" s="29">
        <f t="shared" si="16"/>
        <v>180.67186318479617</v>
      </c>
    </row>
    <row r="66" spans="1:19" ht="24" x14ac:dyDescent="0.2">
      <c r="A66" s="12" t="s">
        <v>146</v>
      </c>
      <c r="B66" s="18" t="s">
        <v>147</v>
      </c>
      <c r="C66" s="11" t="s">
        <v>55</v>
      </c>
      <c r="D66" s="11" t="s">
        <v>56</v>
      </c>
      <c r="E66" s="11" t="s">
        <v>56</v>
      </c>
      <c r="F66" s="19" t="s">
        <v>56</v>
      </c>
      <c r="G66" s="31" t="s">
        <v>56</v>
      </c>
      <c r="H66" s="31" t="s">
        <v>56</v>
      </c>
      <c r="I66" s="31" t="s">
        <v>56</v>
      </c>
      <c r="J66" s="31" t="s">
        <v>56</v>
      </c>
      <c r="K66" s="31" t="s">
        <v>56</v>
      </c>
      <c r="L66" s="31" t="s">
        <v>56</v>
      </c>
      <c r="M66" s="31" t="s">
        <v>56</v>
      </c>
      <c r="N66" s="31" t="s">
        <v>56</v>
      </c>
      <c r="O66" s="31" t="s">
        <v>56</v>
      </c>
      <c r="P66" s="31" t="s">
        <v>56</v>
      </c>
      <c r="Q66" s="31" t="s">
        <v>56</v>
      </c>
      <c r="R66" s="31" t="s">
        <v>56</v>
      </c>
    </row>
    <row r="67" spans="1:19" ht="24" x14ac:dyDescent="0.2">
      <c r="A67" s="26" t="s">
        <v>148</v>
      </c>
      <c r="B67" s="27" t="s">
        <v>149</v>
      </c>
      <c r="C67" s="28" t="s">
        <v>55</v>
      </c>
      <c r="D67" s="28" t="s">
        <v>56</v>
      </c>
      <c r="E67" s="28" t="s">
        <v>56</v>
      </c>
      <c r="F67" s="29">
        <f t="shared" ref="F67:H67" si="17">SUM(F68)</f>
        <v>0</v>
      </c>
      <c r="G67" s="29">
        <f t="shared" si="17"/>
        <v>5.698931599204367</v>
      </c>
      <c r="H67" s="29">
        <f t="shared" si="17"/>
        <v>0</v>
      </c>
      <c r="I67" s="29">
        <f>SUM(I68)</f>
        <v>0</v>
      </c>
      <c r="J67" s="29">
        <f t="shared" ref="J67:R67" si="18">SUM(J68)</f>
        <v>5.698931599204367</v>
      </c>
      <c r="K67" s="29">
        <f t="shared" si="18"/>
        <v>0</v>
      </c>
      <c r="L67" s="29">
        <f t="shared" si="18"/>
        <v>5.698931599204367</v>
      </c>
      <c r="M67" s="29">
        <f t="shared" si="18"/>
        <v>5.698931599204367</v>
      </c>
      <c r="N67" s="29">
        <f t="shared" si="18"/>
        <v>5.698931599204367</v>
      </c>
      <c r="O67" s="29">
        <f t="shared" si="18"/>
        <v>0</v>
      </c>
      <c r="P67" s="29">
        <f t="shared" si="18"/>
        <v>0</v>
      </c>
      <c r="Q67" s="29">
        <f t="shared" si="18"/>
        <v>0</v>
      </c>
      <c r="R67" s="29">
        <f t="shared" si="18"/>
        <v>5.698931599204367</v>
      </c>
    </row>
    <row r="68" spans="1:19" ht="24" x14ac:dyDescent="0.2">
      <c r="A68" s="30" t="s">
        <v>148</v>
      </c>
      <c r="B68" s="36" t="s">
        <v>150</v>
      </c>
      <c r="C68" s="19" t="s">
        <v>151</v>
      </c>
      <c r="D68" s="11">
        <f>'[1]1'!D67</f>
        <v>2025</v>
      </c>
      <c r="E68" s="11">
        <f>'[1]1'!E67</f>
        <v>2025</v>
      </c>
      <c r="F68" s="20" t="s">
        <v>56</v>
      </c>
      <c r="G68" s="20">
        <f t="shared" ref="G68" si="19">SUM(H68:K68)</f>
        <v>5.698931599204367</v>
      </c>
      <c r="H68" s="20" t="s">
        <v>56</v>
      </c>
      <c r="I68" s="20" t="s">
        <v>56</v>
      </c>
      <c r="J68" s="20">
        <v>5.698931599204367</v>
      </c>
      <c r="K68" s="20" t="s">
        <v>56</v>
      </c>
      <c r="L68" s="32">
        <v>5.698931599204367</v>
      </c>
      <c r="M68" s="20">
        <f t="shared" ref="M68" si="20">L68</f>
        <v>5.698931599204367</v>
      </c>
      <c r="N68" s="32">
        <v>5.698931599204367</v>
      </c>
      <c r="O68" s="32" t="s">
        <v>56</v>
      </c>
      <c r="P68" s="32" t="s">
        <v>56</v>
      </c>
      <c r="Q68" s="32" t="s">
        <v>56</v>
      </c>
      <c r="R68" s="20">
        <f>SUM(N68:Q68)</f>
        <v>5.698931599204367</v>
      </c>
      <c r="S68" s="33"/>
    </row>
    <row r="69" spans="1:19" ht="24" x14ac:dyDescent="0.2">
      <c r="A69" s="26" t="s">
        <v>152</v>
      </c>
      <c r="B69" s="27" t="s">
        <v>153</v>
      </c>
      <c r="C69" s="28" t="s">
        <v>55</v>
      </c>
      <c r="D69" s="28" t="s">
        <v>56</v>
      </c>
      <c r="E69" s="28" t="s">
        <v>56</v>
      </c>
      <c r="F69" s="29">
        <f t="shared" ref="F69:R69" si="21">SUM(F70:F83)</f>
        <v>0</v>
      </c>
      <c r="G69" s="29">
        <f t="shared" si="21"/>
        <v>284.32084244143687</v>
      </c>
      <c r="H69" s="29">
        <f t="shared" si="21"/>
        <v>0</v>
      </c>
      <c r="I69" s="29">
        <f t="shared" si="21"/>
        <v>0</v>
      </c>
      <c r="J69" s="29">
        <f t="shared" si="21"/>
        <v>284.32084244143687</v>
      </c>
      <c r="K69" s="29">
        <f t="shared" si="21"/>
        <v>0</v>
      </c>
      <c r="L69" s="29">
        <f t="shared" si="21"/>
        <v>146.47328453509823</v>
      </c>
      <c r="M69" s="29">
        <f t="shared" si="21"/>
        <v>146.47328453509823</v>
      </c>
      <c r="N69" s="29">
        <f t="shared" si="21"/>
        <v>105.98095325509819</v>
      </c>
      <c r="O69" s="29">
        <f t="shared" si="21"/>
        <v>5.4950172999999998</v>
      </c>
      <c r="P69" s="29">
        <f t="shared" si="21"/>
        <v>1.9642819800000002</v>
      </c>
      <c r="Q69" s="29">
        <f t="shared" si="21"/>
        <v>33.033031999999992</v>
      </c>
      <c r="R69" s="29">
        <f t="shared" si="21"/>
        <v>146.47328453509823</v>
      </c>
    </row>
    <row r="70" spans="1:19" ht="24" x14ac:dyDescent="0.2">
      <c r="A70" s="30" t="s">
        <v>152</v>
      </c>
      <c r="B70" s="36" t="s">
        <v>154</v>
      </c>
      <c r="C70" s="19" t="s">
        <v>155</v>
      </c>
      <c r="D70" s="11">
        <f>'[1]1'!D69</f>
        <v>2025</v>
      </c>
      <c r="E70" s="11">
        <f>'[1]1'!E69</f>
        <v>2025</v>
      </c>
      <c r="F70" s="20" t="s">
        <v>56</v>
      </c>
      <c r="G70" s="20">
        <f t="shared" ref="G70:G83" si="22">SUM(H70:K70)</f>
        <v>13.553575930000001</v>
      </c>
      <c r="H70" s="20" t="s">
        <v>56</v>
      </c>
      <c r="I70" s="20" t="s">
        <v>56</v>
      </c>
      <c r="J70" s="20">
        <v>13.553575930000001</v>
      </c>
      <c r="K70" s="20" t="s">
        <v>56</v>
      </c>
      <c r="L70" s="32">
        <v>13.553575930000001</v>
      </c>
      <c r="M70" s="20">
        <f t="shared" ref="M70:M83" si="23">L70</f>
        <v>13.553575930000001</v>
      </c>
      <c r="N70" s="32">
        <v>13.553575930000001</v>
      </c>
      <c r="O70" s="32" t="s">
        <v>56</v>
      </c>
      <c r="P70" s="32" t="s">
        <v>56</v>
      </c>
      <c r="Q70" s="32" t="s">
        <v>56</v>
      </c>
      <c r="R70" s="20">
        <f t="shared" ref="R70:R83" si="24">SUM(N70:Q70)</f>
        <v>13.553575930000001</v>
      </c>
      <c r="S70" s="33"/>
    </row>
    <row r="71" spans="1:19" ht="24" x14ac:dyDescent="0.2">
      <c r="A71" s="30" t="s">
        <v>152</v>
      </c>
      <c r="B71" s="36" t="s">
        <v>156</v>
      </c>
      <c r="C71" s="19" t="s">
        <v>157</v>
      </c>
      <c r="D71" s="11">
        <f>'[1]1'!D70</f>
        <v>2026</v>
      </c>
      <c r="E71" s="11">
        <f>'[1]1'!E70</f>
        <v>2026</v>
      </c>
      <c r="F71" s="20" t="s">
        <v>56</v>
      </c>
      <c r="G71" s="20">
        <f t="shared" si="22"/>
        <v>5.4950172999999998</v>
      </c>
      <c r="H71" s="20" t="s">
        <v>56</v>
      </c>
      <c r="I71" s="20" t="s">
        <v>56</v>
      </c>
      <c r="J71" s="20">
        <v>5.4950172999999998</v>
      </c>
      <c r="K71" s="20" t="s">
        <v>56</v>
      </c>
      <c r="L71" s="32">
        <v>5.4950172999999998</v>
      </c>
      <c r="M71" s="20">
        <f t="shared" si="23"/>
        <v>5.4950172999999998</v>
      </c>
      <c r="N71" s="32" t="s">
        <v>56</v>
      </c>
      <c r="O71" s="32">
        <v>5.4950172999999998</v>
      </c>
      <c r="P71" s="32" t="s">
        <v>56</v>
      </c>
      <c r="Q71" s="32" t="s">
        <v>56</v>
      </c>
      <c r="R71" s="20">
        <f t="shared" si="24"/>
        <v>5.4950172999999998</v>
      </c>
      <c r="S71" s="33"/>
    </row>
    <row r="72" spans="1:19" x14ac:dyDescent="0.2">
      <c r="A72" s="30" t="s">
        <v>152</v>
      </c>
      <c r="B72" s="36" t="s">
        <v>158</v>
      </c>
      <c r="C72" s="19" t="s">
        <v>159</v>
      </c>
      <c r="D72" s="11">
        <f>'[1]1'!D71</f>
        <v>2027</v>
      </c>
      <c r="E72" s="11">
        <f>'[1]1'!E71</f>
        <v>2027</v>
      </c>
      <c r="F72" s="20" t="s">
        <v>56</v>
      </c>
      <c r="G72" s="20">
        <f t="shared" si="22"/>
        <v>1.9642819800000002</v>
      </c>
      <c r="H72" s="20" t="s">
        <v>56</v>
      </c>
      <c r="I72" s="20" t="s">
        <v>56</v>
      </c>
      <c r="J72" s="20">
        <v>1.9642819800000002</v>
      </c>
      <c r="K72" s="20" t="s">
        <v>56</v>
      </c>
      <c r="L72" s="32">
        <v>1.9642819800000002</v>
      </c>
      <c r="M72" s="20">
        <f t="shared" si="23"/>
        <v>1.9642819800000002</v>
      </c>
      <c r="N72" s="32" t="s">
        <v>56</v>
      </c>
      <c r="O72" s="32" t="s">
        <v>56</v>
      </c>
      <c r="P72" s="32">
        <v>1.9642819800000002</v>
      </c>
      <c r="Q72" s="32" t="s">
        <v>56</v>
      </c>
      <c r="R72" s="20">
        <f t="shared" si="24"/>
        <v>1.9642819800000002</v>
      </c>
      <c r="S72" s="33"/>
    </row>
    <row r="73" spans="1:19" x14ac:dyDescent="0.2">
      <c r="A73" s="30" t="s">
        <v>152</v>
      </c>
      <c r="B73" s="36" t="s">
        <v>160</v>
      </c>
      <c r="C73" s="19" t="s">
        <v>161</v>
      </c>
      <c r="D73" s="11">
        <f>'[1]1'!D72</f>
        <v>2028</v>
      </c>
      <c r="E73" s="11">
        <f>'[1]1'!E72</f>
        <v>2028</v>
      </c>
      <c r="F73" s="20" t="s">
        <v>56</v>
      </c>
      <c r="G73" s="20">
        <f t="shared" si="22"/>
        <v>33.033031999999992</v>
      </c>
      <c r="H73" s="20" t="s">
        <v>56</v>
      </c>
      <c r="I73" s="20" t="s">
        <v>56</v>
      </c>
      <c r="J73" s="20">
        <v>33.033031999999992</v>
      </c>
      <c r="K73" s="20" t="s">
        <v>56</v>
      </c>
      <c r="L73" s="32">
        <v>33.033031999999992</v>
      </c>
      <c r="M73" s="20">
        <f t="shared" si="23"/>
        <v>33.033031999999992</v>
      </c>
      <c r="N73" s="32" t="s">
        <v>56</v>
      </c>
      <c r="O73" s="32" t="s">
        <v>56</v>
      </c>
      <c r="P73" s="32" t="s">
        <v>56</v>
      </c>
      <c r="Q73" s="32">
        <v>33.033031999999992</v>
      </c>
      <c r="R73" s="20">
        <f t="shared" si="24"/>
        <v>33.033031999999992</v>
      </c>
      <c r="S73" s="33"/>
    </row>
    <row r="74" spans="1:19" x14ac:dyDescent="0.2">
      <c r="A74" s="30" t="s">
        <v>152</v>
      </c>
      <c r="B74" s="36" t="s">
        <v>162</v>
      </c>
      <c r="C74" s="19" t="s">
        <v>163</v>
      </c>
      <c r="D74" s="11">
        <f>'[1]1'!D73</f>
        <v>2021</v>
      </c>
      <c r="E74" s="11">
        <f>'[1]1'!E73</f>
        <v>2025</v>
      </c>
      <c r="F74" s="20" t="s">
        <v>56</v>
      </c>
      <c r="G74" s="20">
        <f t="shared" si="22"/>
        <v>160.76685074960233</v>
      </c>
      <c r="H74" s="20" t="s">
        <v>56</v>
      </c>
      <c r="I74" s="20" t="s">
        <v>56</v>
      </c>
      <c r="J74" s="20">
        <v>160.76685074960233</v>
      </c>
      <c r="K74" s="20" t="s">
        <v>56</v>
      </c>
      <c r="L74" s="32">
        <v>22.91929284326374</v>
      </c>
      <c r="M74" s="20">
        <f t="shared" si="23"/>
        <v>22.91929284326374</v>
      </c>
      <c r="N74" s="32">
        <v>22.91929284326374</v>
      </c>
      <c r="O74" s="32" t="s">
        <v>56</v>
      </c>
      <c r="P74" s="32" t="s">
        <v>56</v>
      </c>
      <c r="Q74" s="32" t="s">
        <v>56</v>
      </c>
      <c r="R74" s="20">
        <f t="shared" si="24"/>
        <v>22.91929284326374</v>
      </c>
      <c r="S74" s="33"/>
    </row>
    <row r="75" spans="1:19" x14ac:dyDescent="0.2">
      <c r="A75" s="30" t="s">
        <v>152</v>
      </c>
      <c r="B75" s="36" t="s">
        <v>164</v>
      </c>
      <c r="C75" s="19" t="s">
        <v>165</v>
      </c>
      <c r="D75" s="11">
        <f>'[1]1'!D74</f>
        <v>2025</v>
      </c>
      <c r="E75" s="11">
        <f>'[1]1'!E74</f>
        <v>2025</v>
      </c>
      <c r="F75" s="20" t="s">
        <v>56</v>
      </c>
      <c r="G75" s="20">
        <f t="shared" si="22"/>
        <v>14.97458196118955</v>
      </c>
      <c r="H75" s="20" t="s">
        <v>56</v>
      </c>
      <c r="I75" s="20" t="s">
        <v>56</v>
      </c>
      <c r="J75" s="20">
        <v>14.97458196118955</v>
      </c>
      <c r="K75" s="20" t="s">
        <v>56</v>
      </c>
      <c r="L75" s="32">
        <v>14.97458196118955</v>
      </c>
      <c r="M75" s="20">
        <f t="shared" si="23"/>
        <v>14.97458196118955</v>
      </c>
      <c r="N75" s="32">
        <v>14.97458196118955</v>
      </c>
      <c r="O75" s="32" t="s">
        <v>56</v>
      </c>
      <c r="P75" s="32" t="s">
        <v>56</v>
      </c>
      <c r="Q75" s="32" t="s">
        <v>56</v>
      </c>
      <c r="R75" s="20">
        <f t="shared" si="24"/>
        <v>14.97458196118955</v>
      </c>
      <c r="S75" s="33"/>
    </row>
    <row r="76" spans="1:19" ht="24" x14ac:dyDescent="0.2">
      <c r="A76" s="30" t="s">
        <v>152</v>
      </c>
      <c r="B76" s="36" t="s">
        <v>166</v>
      </c>
      <c r="C76" s="19" t="s">
        <v>167</v>
      </c>
      <c r="D76" s="11">
        <f>'[1]1'!D75</f>
        <v>2025</v>
      </c>
      <c r="E76" s="11">
        <f>'[1]1'!E75</f>
        <v>2025</v>
      </c>
      <c r="F76" s="20" t="s">
        <v>56</v>
      </c>
      <c r="G76" s="20">
        <f t="shared" si="22"/>
        <v>5.6301924915338128</v>
      </c>
      <c r="H76" s="20" t="s">
        <v>56</v>
      </c>
      <c r="I76" s="20" t="s">
        <v>56</v>
      </c>
      <c r="J76" s="20">
        <v>5.6301924915338128</v>
      </c>
      <c r="K76" s="20" t="s">
        <v>56</v>
      </c>
      <c r="L76" s="32">
        <v>5.6301924915338128</v>
      </c>
      <c r="M76" s="20">
        <f t="shared" si="23"/>
        <v>5.6301924915338128</v>
      </c>
      <c r="N76" s="32">
        <v>5.6301924915338128</v>
      </c>
      <c r="O76" s="32" t="s">
        <v>56</v>
      </c>
      <c r="P76" s="32" t="s">
        <v>56</v>
      </c>
      <c r="Q76" s="32" t="s">
        <v>56</v>
      </c>
      <c r="R76" s="20">
        <f t="shared" si="24"/>
        <v>5.6301924915338128</v>
      </c>
      <c r="S76" s="33"/>
    </row>
    <row r="77" spans="1:19" ht="24" x14ac:dyDescent="0.2">
      <c r="A77" s="30" t="s">
        <v>152</v>
      </c>
      <c r="B77" s="36" t="s">
        <v>168</v>
      </c>
      <c r="C77" s="19" t="s">
        <v>169</v>
      </c>
      <c r="D77" s="11">
        <f>'[1]1'!D76</f>
        <v>2025</v>
      </c>
      <c r="E77" s="11">
        <f>'[1]1'!E76</f>
        <v>2025</v>
      </c>
      <c r="F77" s="20" t="s">
        <v>56</v>
      </c>
      <c r="G77" s="20">
        <f t="shared" si="22"/>
        <v>31.281303852685131</v>
      </c>
      <c r="H77" s="20" t="s">
        <v>56</v>
      </c>
      <c r="I77" s="20" t="s">
        <v>56</v>
      </c>
      <c r="J77" s="20">
        <v>31.281303852685131</v>
      </c>
      <c r="K77" s="20" t="s">
        <v>56</v>
      </c>
      <c r="L77" s="32">
        <v>31.281303852685131</v>
      </c>
      <c r="M77" s="20">
        <f t="shared" si="23"/>
        <v>31.281303852685131</v>
      </c>
      <c r="N77" s="32">
        <v>31.281303852685131</v>
      </c>
      <c r="O77" s="32" t="s">
        <v>56</v>
      </c>
      <c r="P77" s="32" t="s">
        <v>56</v>
      </c>
      <c r="Q77" s="32" t="s">
        <v>56</v>
      </c>
      <c r="R77" s="20">
        <f t="shared" si="24"/>
        <v>31.281303852685131</v>
      </c>
      <c r="S77" s="33"/>
    </row>
    <row r="78" spans="1:19" x14ac:dyDescent="0.2">
      <c r="A78" s="30" t="s">
        <v>152</v>
      </c>
      <c r="B78" s="36" t="s">
        <v>170</v>
      </c>
      <c r="C78" s="19" t="s">
        <v>171</v>
      </c>
      <c r="D78" s="11">
        <f>'[1]1'!D77</f>
        <v>2025</v>
      </c>
      <c r="E78" s="11">
        <f>'[1]1'!E77</f>
        <v>2025</v>
      </c>
      <c r="F78" s="20" t="s">
        <v>56</v>
      </c>
      <c r="G78" s="20">
        <f t="shared" si="22"/>
        <v>7.8183990628765285E-2</v>
      </c>
      <c r="H78" s="20" t="s">
        <v>56</v>
      </c>
      <c r="I78" s="20" t="s">
        <v>56</v>
      </c>
      <c r="J78" s="20">
        <v>7.8183990628765285E-2</v>
      </c>
      <c r="K78" s="20" t="s">
        <v>56</v>
      </c>
      <c r="L78" s="32">
        <v>7.8183990628765285E-2</v>
      </c>
      <c r="M78" s="20">
        <f t="shared" si="23"/>
        <v>7.8183990628765285E-2</v>
      </c>
      <c r="N78" s="32">
        <v>7.8183990628765285E-2</v>
      </c>
      <c r="O78" s="32" t="s">
        <v>56</v>
      </c>
      <c r="P78" s="32" t="s">
        <v>56</v>
      </c>
      <c r="Q78" s="32" t="s">
        <v>56</v>
      </c>
      <c r="R78" s="20">
        <f t="shared" si="24"/>
        <v>7.8183990628765285E-2</v>
      </c>
      <c r="S78" s="33"/>
    </row>
    <row r="79" spans="1:19" x14ac:dyDescent="0.2">
      <c r="A79" s="30" t="s">
        <v>152</v>
      </c>
      <c r="B79" s="36" t="s">
        <v>172</v>
      </c>
      <c r="C79" s="19" t="s">
        <v>173</v>
      </c>
      <c r="D79" s="11">
        <f>'[1]1'!D78</f>
        <v>2025</v>
      </c>
      <c r="E79" s="11">
        <f>'[1]1'!E78</f>
        <v>2025</v>
      </c>
      <c r="F79" s="20" t="s">
        <v>56</v>
      </c>
      <c r="G79" s="20">
        <f t="shared" si="22"/>
        <v>3.6916989361525121</v>
      </c>
      <c r="H79" s="20" t="s">
        <v>56</v>
      </c>
      <c r="I79" s="20" t="s">
        <v>56</v>
      </c>
      <c r="J79" s="20">
        <v>3.6916989361525121</v>
      </c>
      <c r="K79" s="20" t="s">
        <v>56</v>
      </c>
      <c r="L79" s="32">
        <v>3.6916989361525121</v>
      </c>
      <c r="M79" s="20">
        <f t="shared" si="23"/>
        <v>3.6916989361525121</v>
      </c>
      <c r="N79" s="32">
        <v>3.6916989361525121</v>
      </c>
      <c r="O79" s="32" t="s">
        <v>56</v>
      </c>
      <c r="P79" s="32" t="s">
        <v>56</v>
      </c>
      <c r="Q79" s="32" t="s">
        <v>56</v>
      </c>
      <c r="R79" s="20">
        <f t="shared" si="24"/>
        <v>3.6916989361525121</v>
      </c>
      <c r="S79" s="33"/>
    </row>
    <row r="80" spans="1:19" x14ac:dyDescent="0.2">
      <c r="A80" s="30" t="s">
        <v>152</v>
      </c>
      <c r="B80" s="36" t="s">
        <v>174</v>
      </c>
      <c r="C80" s="19" t="s">
        <v>175</v>
      </c>
      <c r="D80" s="11">
        <f>'[1]1'!D79</f>
        <v>2025</v>
      </c>
      <c r="E80" s="11">
        <f>'[1]1'!E79</f>
        <v>2025</v>
      </c>
      <c r="F80" s="20" t="s">
        <v>56</v>
      </c>
      <c r="G80" s="20">
        <f t="shared" si="22"/>
        <v>0.29512535370017734</v>
      </c>
      <c r="H80" s="20" t="s">
        <v>56</v>
      </c>
      <c r="I80" s="20" t="s">
        <v>56</v>
      </c>
      <c r="J80" s="20">
        <v>0.29512535370017734</v>
      </c>
      <c r="K80" s="20" t="s">
        <v>56</v>
      </c>
      <c r="L80" s="32">
        <v>0.29512535370017734</v>
      </c>
      <c r="M80" s="20">
        <f t="shared" si="23"/>
        <v>0.29512535370017734</v>
      </c>
      <c r="N80" s="32">
        <v>0.29512535370017734</v>
      </c>
      <c r="O80" s="32" t="s">
        <v>56</v>
      </c>
      <c r="P80" s="32" t="s">
        <v>56</v>
      </c>
      <c r="Q80" s="32" t="s">
        <v>56</v>
      </c>
      <c r="R80" s="20">
        <f t="shared" si="24"/>
        <v>0.29512535370017734</v>
      </c>
      <c r="S80" s="33"/>
    </row>
    <row r="81" spans="1:19" ht="24" x14ac:dyDescent="0.2">
      <c r="A81" s="30" t="s">
        <v>152</v>
      </c>
      <c r="B81" s="36" t="s">
        <v>176</v>
      </c>
      <c r="C81" s="19" t="s">
        <v>177</v>
      </c>
      <c r="D81" s="11">
        <f>'[1]1'!D80</f>
        <v>2025</v>
      </c>
      <c r="E81" s="11">
        <f>'[1]1'!E80</f>
        <v>2025</v>
      </c>
      <c r="F81" s="20" t="s">
        <v>56</v>
      </c>
      <c r="G81" s="20">
        <f t="shared" si="22"/>
        <v>7.9100586100000001</v>
      </c>
      <c r="H81" s="20" t="s">
        <v>56</v>
      </c>
      <c r="I81" s="20" t="s">
        <v>56</v>
      </c>
      <c r="J81" s="20">
        <v>7.9100586100000001</v>
      </c>
      <c r="K81" s="20" t="s">
        <v>56</v>
      </c>
      <c r="L81" s="32">
        <v>7.9100586100000001</v>
      </c>
      <c r="M81" s="20">
        <f t="shared" si="23"/>
        <v>7.9100586100000001</v>
      </c>
      <c r="N81" s="32">
        <v>7.9100586100000001</v>
      </c>
      <c r="O81" s="32" t="s">
        <v>56</v>
      </c>
      <c r="P81" s="32" t="s">
        <v>56</v>
      </c>
      <c r="Q81" s="32" t="s">
        <v>56</v>
      </c>
      <c r="R81" s="20">
        <f t="shared" si="24"/>
        <v>7.9100586100000001</v>
      </c>
      <c r="S81" s="33"/>
    </row>
    <row r="82" spans="1:19" x14ac:dyDescent="0.2">
      <c r="A82" s="30" t="s">
        <v>152</v>
      </c>
      <c r="B82" s="36" t="s">
        <v>178</v>
      </c>
      <c r="C82" s="19" t="s">
        <v>179</v>
      </c>
      <c r="D82" s="11">
        <f>'[1]1'!D81</f>
        <v>2025</v>
      </c>
      <c r="E82" s="11">
        <f>'[1]1'!E81</f>
        <v>2025</v>
      </c>
      <c r="F82" s="20" t="s">
        <v>56</v>
      </c>
      <c r="G82" s="20">
        <f t="shared" si="22"/>
        <v>4.4369841882142858</v>
      </c>
      <c r="H82" s="20" t="s">
        <v>56</v>
      </c>
      <c r="I82" s="20" t="s">
        <v>56</v>
      </c>
      <c r="J82" s="20">
        <v>4.4369841882142858</v>
      </c>
      <c r="K82" s="20" t="s">
        <v>56</v>
      </c>
      <c r="L82" s="32">
        <v>4.4369841882142858</v>
      </c>
      <c r="M82" s="20">
        <f t="shared" si="23"/>
        <v>4.4369841882142858</v>
      </c>
      <c r="N82" s="32">
        <v>4.4369841882142858</v>
      </c>
      <c r="O82" s="32" t="s">
        <v>56</v>
      </c>
      <c r="P82" s="32" t="s">
        <v>56</v>
      </c>
      <c r="Q82" s="32" t="s">
        <v>56</v>
      </c>
      <c r="R82" s="20">
        <f t="shared" si="24"/>
        <v>4.4369841882142858</v>
      </c>
      <c r="S82" s="33"/>
    </row>
    <row r="83" spans="1:19" x14ac:dyDescent="0.2">
      <c r="A83" s="30" t="s">
        <v>152</v>
      </c>
      <c r="B83" s="36" t="s">
        <v>180</v>
      </c>
      <c r="C83" s="19" t="s">
        <v>181</v>
      </c>
      <c r="D83" s="11">
        <f>'[1]1'!D82</f>
        <v>2025</v>
      </c>
      <c r="E83" s="11">
        <f>'[1]1'!E82</f>
        <v>2025</v>
      </c>
      <c r="F83" s="20" t="s">
        <v>56</v>
      </c>
      <c r="G83" s="20">
        <f t="shared" si="22"/>
        <v>1.2099550977302387</v>
      </c>
      <c r="H83" s="20" t="s">
        <v>56</v>
      </c>
      <c r="I83" s="20" t="s">
        <v>56</v>
      </c>
      <c r="J83" s="20">
        <v>1.2099550977302387</v>
      </c>
      <c r="K83" s="20" t="s">
        <v>56</v>
      </c>
      <c r="L83" s="32">
        <v>1.2099550977302387</v>
      </c>
      <c r="M83" s="20">
        <f t="shared" si="23"/>
        <v>1.2099550977302387</v>
      </c>
      <c r="N83" s="32">
        <v>1.2099550977302387</v>
      </c>
      <c r="O83" s="32" t="s">
        <v>56</v>
      </c>
      <c r="P83" s="32" t="s">
        <v>56</v>
      </c>
      <c r="Q83" s="32" t="s">
        <v>56</v>
      </c>
      <c r="R83" s="20">
        <f t="shared" si="24"/>
        <v>1.2099550977302387</v>
      </c>
      <c r="S83" s="33"/>
    </row>
    <row r="84" spans="1:19" ht="24" x14ac:dyDescent="0.2">
      <c r="A84" s="26" t="s">
        <v>182</v>
      </c>
      <c r="B84" s="27" t="s">
        <v>183</v>
      </c>
      <c r="C84" s="28" t="s">
        <v>55</v>
      </c>
      <c r="D84" s="28" t="s">
        <v>56</v>
      </c>
      <c r="E84" s="28" t="s">
        <v>56</v>
      </c>
      <c r="F84" s="37">
        <f t="shared" ref="F84:R84" si="25">SUM(F85,F86)</f>
        <v>0</v>
      </c>
      <c r="G84" s="37">
        <f t="shared" si="25"/>
        <v>39.80235472639589</v>
      </c>
      <c r="H84" s="37">
        <f t="shared" si="25"/>
        <v>0</v>
      </c>
      <c r="I84" s="37">
        <f t="shared" si="25"/>
        <v>0</v>
      </c>
      <c r="J84" s="37">
        <f t="shared" si="25"/>
        <v>0</v>
      </c>
      <c r="K84" s="37">
        <f t="shared" si="25"/>
        <v>39.80235472639589</v>
      </c>
      <c r="L84" s="37">
        <f t="shared" si="25"/>
        <v>28.499647050493564</v>
      </c>
      <c r="M84" s="37">
        <f t="shared" si="25"/>
        <v>28.499647050493564</v>
      </c>
      <c r="N84" s="37">
        <f t="shared" si="25"/>
        <v>5.0193231669058616</v>
      </c>
      <c r="O84" s="37">
        <f t="shared" si="25"/>
        <v>17.835202974390654</v>
      </c>
      <c r="P84" s="37">
        <f t="shared" si="25"/>
        <v>0</v>
      </c>
      <c r="Q84" s="37">
        <f t="shared" si="25"/>
        <v>5.6451209091970433</v>
      </c>
      <c r="R84" s="37">
        <f t="shared" si="25"/>
        <v>28.499647050493564</v>
      </c>
    </row>
    <row r="85" spans="1:19" s="49" customFormat="1" ht="24" x14ac:dyDescent="0.2">
      <c r="A85" s="26" t="s">
        <v>184</v>
      </c>
      <c r="B85" s="27" t="s">
        <v>185</v>
      </c>
      <c r="C85" s="28" t="s">
        <v>55</v>
      </c>
      <c r="D85" s="28" t="s">
        <v>56</v>
      </c>
      <c r="E85" s="28" t="s">
        <v>56</v>
      </c>
      <c r="F85" s="28" t="s">
        <v>56</v>
      </c>
      <c r="G85" s="28" t="s">
        <v>56</v>
      </c>
      <c r="H85" s="28" t="s">
        <v>56</v>
      </c>
      <c r="I85" s="28" t="s">
        <v>56</v>
      </c>
      <c r="J85" s="28" t="s">
        <v>56</v>
      </c>
      <c r="K85" s="28" t="s">
        <v>56</v>
      </c>
      <c r="L85" s="28" t="s">
        <v>56</v>
      </c>
      <c r="M85" s="28" t="s">
        <v>56</v>
      </c>
      <c r="N85" s="28" t="s">
        <v>56</v>
      </c>
      <c r="O85" s="28" t="s">
        <v>56</v>
      </c>
      <c r="P85" s="28" t="s">
        <v>56</v>
      </c>
      <c r="Q85" s="28" t="s">
        <v>56</v>
      </c>
      <c r="R85" s="28" t="s">
        <v>56</v>
      </c>
    </row>
    <row r="86" spans="1:19" s="49" customFormat="1" ht="24" x14ac:dyDescent="0.2">
      <c r="A86" s="26" t="s">
        <v>186</v>
      </c>
      <c r="B86" s="27" t="s">
        <v>187</v>
      </c>
      <c r="C86" s="28" t="s">
        <v>55</v>
      </c>
      <c r="D86" s="28" t="s">
        <v>56</v>
      </c>
      <c r="E86" s="28" t="s">
        <v>56</v>
      </c>
      <c r="F86" s="37">
        <f t="shared" ref="F86:R86" si="26">SUM(F87:F97)</f>
        <v>0</v>
      </c>
      <c r="G86" s="37">
        <f t="shared" si="26"/>
        <v>39.80235472639589</v>
      </c>
      <c r="H86" s="37">
        <f t="shared" si="26"/>
        <v>0</v>
      </c>
      <c r="I86" s="37">
        <f t="shared" si="26"/>
        <v>0</v>
      </c>
      <c r="J86" s="37">
        <f t="shared" si="26"/>
        <v>0</v>
      </c>
      <c r="K86" s="37">
        <f t="shared" si="26"/>
        <v>39.80235472639589</v>
      </c>
      <c r="L86" s="37">
        <f t="shared" si="26"/>
        <v>28.499647050493564</v>
      </c>
      <c r="M86" s="37">
        <f t="shared" si="26"/>
        <v>28.499647050493564</v>
      </c>
      <c r="N86" s="37">
        <f t="shared" si="26"/>
        <v>5.0193231669058616</v>
      </c>
      <c r="O86" s="37">
        <f t="shared" si="26"/>
        <v>17.835202974390654</v>
      </c>
      <c r="P86" s="37">
        <f t="shared" si="26"/>
        <v>0</v>
      </c>
      <c r="Q86" s="37">
        <f t="shared" si="26"/>
        <v>5.6451209091970433</v>
      </c>
      <c r="R86" s="37">
        <f t="shared" si="26"/>
        <v>28.499647050493564</v>
      </c>
    </row>
    <row r="87" spans="1:19" ht="24" x14ac:dyDescent="0.2">
      <c r="A87" s="30" t="s">
        <v>186</v>
      </c>
      <c r="B87" s="25" t="s">
        <v>188</v>
      </c>
      <c r="C87" s="19" t="s">
        <v>189</v>
      </c>
      <c r="D87" s="11">
        <f>'[1]1'!D86</f>
        <v>2023</v>
      </c>
      <c r="E87" s="11">
        <f>'[1]1'!E86</f>
        <v>2025</v>
      </c>
      <c r="F87" s="20" t="s">
        <v>56</v>
      </c>
      <c r="G87" s="20">
        <f t="shared" ref="G87:G97" si="27">SUM(H87:K87)</f>
        <v>9.9025443984603001</v>
      </c>
      <c r="H87" s="20" t="s">
        <v>56</v>
      </c>
      <c r="I87" s="20" t="s">
        <v>56</v>
      </c>
      <c r="J87" s="20" t="s">
        <v>56</v>
      </c>
      <c r="K87" s="20">
        <v>9.9025443984603001</v>
      </c>
      <c r="L87" s="32">
        <v>0</v>
      </c>
      <c r="M87" s="20">
        <f t="shared" ref="M87:M97" si="28">L87</f>
        <v>0</v>
      </c>
      <c r="N87" s="32" t="s">
        <v>56</v>
      </c>
      <c r="O87" s="32" t="s">
        <v>56</v>
      </c>
      <c r="P87" s="32" t="s">
        <v>56</v>
      </c>
      <c r="Q87" s="32" t="s">
        <v>56</v>
      </c>
      <c r="R87" s="20">
        <f t="shared" ref="R87:R97" si="29">SUM(N87:Q87)</f>
        <v>0</v>
      </c>
      <c r="S87" s="33"/>
    </row>
    <row r="88" spans="1:19" ht="24" x14ac:dyDescent="0.2">
      <c r="A88" s="30" t="s">
        <v>186</v>
      </c>
      <c r="B88" s="25" t="s">
        <v>190</v>
      </c>
      <c r="C88" s="19" t="s">
        <v>191</v>
      </c>
      <c r="D88" s="11">
        <f>'[1]1'!D87</f>
        <v>2026</v>
      </c>
      <c r="E88" s="11">
        <f>'[1]1'!E87</f>
        <v>2028</v>
      </c>
      <c r="F88" s="20" t="s">
        <v>56</v>
      </c>
      <c r="G88" s="20">
        <f t="shared" si="27"/>
        <v>17.835202974390654</v>
      </c>
      <c r="H88" s="20" t="s">
        <v>56</v>
      </c>
      <c r="I88" s="20" t="s">
        <v>56</v>
      </c>
      <c r="J88" s="20" t="s">
        <v>56</v>
      </c>
      <c r="K88" s="20">
        <v>17.835202974390654</v>
      </c>
      <c r="L88" s="32">
        <v>17.835202974390654</v>
      </c>
      <c r="M88" s="20">
        <f t="shared" si="28"/>
        <v>17.835202974390654</v>
      </c>
      <c r="N88" s="32" t="s">
        <v>56</v>
      </c>
      <c r="O88" s="32">
        <v>17.835202974390654</v>
      </c>
      <c r="P88" s="32" t="s">
        <v>56</v>
      </c>
      <c r="Q88" s="32" t="s">
        <v>56</v>
      </c>
      <c r="R88" s="20">
        <f t="shared" si="29"/>
        <v>17.835202974390654</v>
      </c>
      <c r="S88" s="33"/>
    </row>
    <row r="89" spans="1:19" ht="24" x14ac:dyDescent="0.2">
      <c r="A89" s="30" t="s">
        <v>186</v>
      </c>
      <c r="B89" s="25" t="s">
        <v>192</v>
      </c>
      <c r="C89" s="19" t="s">
        <v>193</v>
      </c>
      <c r="D89" s="11">
        <f>'[1]1'!D88</f>
        <v>2024</v>
      </c>
      <c r="E89" s="11">
        <f>'[1]1'!E88</f>
        <v>2025</v>
      </c>
      <c r="F89" s="20" t="s">
        <v>56</v>
      </c>
      <c r="G89" s="20">
        <f t="shared" si="27"/>
        <v>1.4001632774420258</v>
      </c>
      <c r="H89" s="20" t="s">
        <v>56</v>
      </c>
      <c r="I89" s="20" t="s">
        <v>56</v>
      </c>
      <c r="J89" s="20" t="s">
        <v>56</v>
      </c>
      <c r="K89" s="20">
        <v>1.4001632774420258</v>
      </c>
      <c r="L89" s="32">
        <v>0</v>
      </c>
      <c r="M89" s="20">
        <f t="shared" si="28"/>
        <v>0</v>
      </c>
      <c r="N89" s="32">
        <v>0</v>
      </c>
      <c r="O89" s="32" t="s">
        <v>56</v>
      </c>
      <c r="P89" s="32" t="s">
        <v>56</v>
      </c>
      <c r="Q89" s="32" t="s">
        <v>56</v>
      </c>
      <c r="R89" s="20">
        <f t="shared" si="29"/>
        <v>0</v>
      </c>
      <c r="S89" s="33"/>
    </row>
    <row r="90" spans="1:19" ht="24" x14ac:dyDescent="0.2">
      <c r="A90" s="30" t="s">
        <v>186</v>
      </c>
      <c r="B90" s="25" t="s">
        <v>194</v>
      </c>
      <c r="C90" s="19" t="s">
        <v>195</v>
      </c>
      <c r="D90" s="11">
        <f>'[1]1'!D89</f>
        <v>2025</v>
      </c>
      <c r="E90" s="11">
        <f>'[1]1'!E89</f>
        <v>2025</v>
      </c>
      <c r="F90" s="20" t="s">
        <v>56</v>
      </c>
      <c r="G90" s="20">
        <f t="shared" si="27"/>
        <v>6.9427383678343571E-2</v>
      </c>
      <c r="H90" s="20" t="s">
        <v>56</v>
      </c>
      <c r="I90" s="20" t="s">
        <v>56</v>
      </c>
      <c r="J90" s="20" t="s">
        <v>56</v>
      </c>
      <c r="K90" s="20">
        <v>6.9427383678343571E-2</v>
      </c>
      <c r="L90" s="32">
        <v>6.9427383678343571E-2</v>
      </c>
      <c r="M90" s="20">
        <f t="shared" si="28"/>
        <v>6.9427383678343571E-2</v>
      </c>
      <c r="N90" s="32">
        <v>6.9427383678343571E-2</v>
      </c>
      <c r="O90" s="32" t="s">
        <v>56</v>
      </c>
      <c r="P90" s="32" t="s">
        <v>56</v>
      </c>
      <c r="Q90" s="32" t="s">
        <v>56</v>
      </c>
      <c r="R90" s="20">
        <f t="shared" si="29"/>
        <v>6.9427383678343571E-2</v>
      </c>
      <c r="S90" s="33"/>
    </row>
    <row r="91" spans="1:19" ht="36" x14ac:dyDescent="0.2">
      <c r="A91" s="30" t="s">
        <v>186</v>
      </c>
      <c r="B91" s="25" t="s">
        <v>196</v>
      </c>
      <c r="C91" s="19" t="s">
        <v>197</v>
      </c>
      <c r="D91" s="11">
        <f>'[1]1'!D90</f>
        <v>2025</v>
      </c>
      <c r="E91" s="11">
        <f>'[1]1'!E90</f>
        <v>2025</v>
      </c>
      <c r="F91" s="20" t="s">
        <v>56</v>
      </c>
      <c r="G91" s="20">
        <f t="shared" si="27"/>
        <v>0.76731332082882819</v>
      </c>
      <c r="H91" s="20" t="s">
        <v>56</v>
      </c>
      <c r="I91" s="20" t="s">
        <v>56</v>
      </c>
      <c r="J91" s="20" t="s">
        <v>56</v>
      </c>
      <c r="K91" s="20">
        <v>0.76731332082882819</v>
      </c>
      <c r="L91" s="32">
        <v>0.76731332082882819</v>
      </c>
      <c r="M91" s="20">
        <f t="shared" si="28"/>
        <v>0.76731332082882819</v>
      </c>
      <c r="N91" s="32">
        <v>0.76731332082882819</v>
      </c>
      <c r="O91" s="32" t="s">
        <v>56</v>
      </c>
      <c r="P91" s="32" t="s">
        <v>56</v>
      </c>
      <c r="Q91" s="32" t="s">
        <v>56</v>
      </c>
      <c r="R91" s="20">
        <f t="shared" si="29"/>
        <v>0.76731332082882819</v>
      </c>
      <c r="S91" s="33"/>
    </row>
    <row r="92" spans="1:19" ht="24" x14ac:dyDescent="0.2">
      <c r="A92" s="30" t="s">
        <v>186</v>
      </c>
      <c r="B92" s="25" t="s">
        <v>198</v>
      </c>
      <c r="C92" s="19" t="s">
        <v>199</v>
      </c>
      <c r="D92" s="11">
        <f>'[1]1'!D91</f>
        <v>2025</v>
      </c>
      <c r="E92" s="11">
        <f>'[1]1'!E91</f>
        <v>2025</v>
      </c>
      <c r="F92" s="20" t="s">
        <v>56</v>
      </c>
      <c r="G92" s="20">
        <f t="shared" si="27"/>
        <v>0.43980373825049535</v>
      </c>
      <c r="H92" s="20" t="s">
        <v>56</v>
      </c>
      <c r="I92" s="20" t="s">
        <v>56</v>
      </c>
      <c r="J92" s="20" t="s">
        <v>56</v>
      </c>
      <c r="K92" s="20">
        <v>0.43980373825049535</v>
      </c>
      <c r="L92" s="32">
        <v>0.43980373825049535</v>
      </c>
      <c r="M92" s="20">
        <f t="shared" si="28"/>
        <v>0.43980373825049535</v>
      </c>
      <c r="N92" s="32">
        <v>0.43980373825049535</v>
      </c>
      <c r="O92" s="32" t="s">
        <v>56</v>
      </c>
      <c r="P92" s="32" t="s">
        <v>56</v>
      </c>
      <c r="Q92" s="32" t="s">
        <v>56</v>
      </c>
      <c r="R92" s="20">
        <f t="shared" si="29"/>
        <v>0.43980373825049535</v>
      </c>
      <c r="S92" s="33"/>
    </row>
    <row r="93" spans="1:19" ht="24" x14ac:dyDescent="0.2">
      <c r="A93" s="30" t="s">
        <v>186</v>
      </c>
      <c r="B93" s="25" t="s">
        <v>200</v>
      </c>
      <c r="C93" s="19" t="s">
        <v>201</v>
      </c>
      <c r="D93" s="11">
        <f>'[1]1'!D92</f>
        <v>2025</v>
      </c>
      <c r="E93" s="11">
        <f>'[1]1'!E92</f>
        <v>2025</v>
      </c>
      <c r="F93" s="20" t="s">
        <v>56</v>
      </c>
      <c r="G93" s="20">
        <f t="shared" si="27"/>
        <v>0.11853809893472658</v>
      </c>
      <c r="H93" s="20" t="s">
        <v>56</v>
      </c>
      <c r="I93" s="20" t="s">
        <v>56</v>
      </c>
      <c r="J93" s="20" t="s">
        <v>56</v>
      </c>
      <c r="K93" s="20">
        <v>0.11853809893472658</v>
      </c>
      <c r="L93" s="32">
        <v>0.11853809893472658</v>
      </c>
      <c r="M93" s="20">
        <f t="shared" si="28"/>
        <v>0.11853809893472658</v>
      </c>
      <c r="N93" s="32">
        <v>0.11853809893472658</v>
      </c>
      <c r="O93" s="32" t="s">
        <v>56</v>
      </c>
      <c r="P93" s="32" t="s">
        <v>56</v>
      </c>
      <c r="Q93" s="32" t="s">
        <v>56</v>
      </c>
      <c r="R93" s="20">
        <f t="shared" si="29"/>
        <v>0.11853809893472658</v>
      </c>
      <c r="S93" s="33"/>
    </row>
    <row r="94" spans="1:19" ht="24" x14ac:dyDescent="0.2">
      <c r="A94" s="30" t="s">
        <v>186</v>
      </c>
      <c r="B94" s="25" t="s">
        <v>202</v>
      </c>
      <c r="C94" s="19" t="s">
        <v>203</v>
      </c>
      <c r="D94" s="11">
        <f>'[1]1'!D93</f>
        <v>2025</v>
      </c>
      <c r="E94" s="11">
        <f>'[1]1'!E93</f>
        <v>2025</v>
      </c>
      <c r="F94" s="20" t="s">
        <v>56</v>
      </c>
      <c r="G94" s="20">
        <f t="shared" si="27"/>
        <v>0.10722375857659239</v>
      </c>
      <c r="H94" s="20" t="s">
        <v>56</v>
      </c>
      <c r="I94" s="20" t="s">
        <v>56</v>
      </c>
      <c r="J94" s="20" t="s">
        <v>56</v>
      </c>
      <c r="K94" s="20">
        <v>0.10722375857659239</v>
      </c>
      <c r="L94" s="32">
        <v>0.10722375857659239</v>
      </c>
      <c r="M94" s="20">
        <f t="shared" si="28"/>
        <v>0.10722375857659239</v>
      </c>
      <c r="N94" s="32">
        <v>0.10722375857659239</v>
      </c>
      <c r="O94" s="32" t="s">
        <v>56</v>
      </c>
      <c r="P94" s="32" t="s">
        <v>56</v>
      </c>
      <c r="Q94" s="32" t="s">
        <v>56</v>
      </c>
      <c r="R94" s="20">
        <f t="shared" si="29"/>
        <v>0.10722375857659239</v>
      </c>
      <c r="S94" s="33"/>
    </row>
    <row r="95" spans="1:19" ht="24" x14ac:dyDescent="0.2">
      <c r="A95" s="30" t="s">
        <v>186</v>
      </c>
      <c r="B95" s="25" t="s">
        <v>204</v>
      </c>
      <c r="C95" s="19" t="s">
        <v>205</v>
      </c>
      <c r="D95" s="11">
        <f>'[1]1'!D94</f>
        <v>2028</v>
      </c>
      <c r="E95" s="11">
        <f>'[1]1'!E94</f>
        <v>2028</v>
      </c>
      <c r="F95" s="20" t="s">
        <v>56</v>
      </c>
      <c r="G95" s="20">
        <f t="shared" si="27"/>
        <v>1.274082737161073</v>
      </c>
      <c r="H95" s="20" t="s">
        <v>56</v>
      </c>
      <c r="I95" s="20" t="s">
        <v>56</v>
      </c>
      <c r="J95" s="20" t="s">
        <v>56</v>
      </c>
      <c r="K95" s="20">
        <v>1.274082737161073</v>
      </c>
      <c r="L95" s="32">
        <v>1.274082737161073</v>
      </c>
      <c r="M95" s="20">
        <f t="shared" si="28"/>
        <v>1.274082737161073</v>
      </c>
      <c r="N95" s="32" t="s">
        <v>56</v>
      </c>
      <c r="O95" s="32" t="s">
        <v>56</v>
      </c>
      <c r="P95" s="32" t="s">
        <v>56</v>
      </c>
      <c r="Q95" s="32">
        <v>1.274082737161073</v>
      </c>
      <c r="R95" s="20">
        <f t="shared" si="29"/>
        <v>1.274082737161073</v>
      </c>
      <c r="S95" s="33"/>
    </row>
    <row r="96" spans="1:19" ht="24" x14ac:dyDescent="0.2">
      <c r="A96" s="30" t="s">
        <v>186</v>
      </c>
      <c r="B96" s="25" t="s">
        <v>206</v>
      </c>
      <c r="C96" s="19" t="s">
        <v>207</v>
      </c>
      <c r="D96" s="11">
        <f>'[1]1'!D95</f>
        <v>2025</v>
      </c>
      <c r="E96" s="11">
        <f>'[1]1'!E95</f>
        <v>2025</v>
      </c>
      <c r="F96" s="20" t="s">
        <v>56</v>
      </c>
      <c r="G96" s="20">
        <f t="shared" si="27"/>
        <v>3.5170168666368755</v>
      </c>
      <c r="H96" s="20" t="s">
        <v>56</v>
      </c>
      <c r="I96" s="20" t="s">
        <v>56</v>
      </c>
      <c r="J96" s="20" t="s">
        <v>56</v>
      </c>
      <c r="K96" s="20">
        <v>3.5170168666368755</v>
      </c>
      <c r="L96" s="32">
        <v>3.5170168666368755</v>
      </c>
      <c r="M96" s="20">
        <f t="shared" si="28"/>
        <v>3.5170168666368755</v>
      </c>
      <c r="N96" s="32">
        <v>3.5170168666368755</v>
      </c>
      <c r="O96" s="32" t="s">
        <v>56</v>
      </c>
      <c r="P96" s="32" t="s">
        <v>56</v>
      </c>
      <c r="Q96" s="32" t="s">
        <v>56</v>
      </c>
      <c r="R96" s="20">
        <f t="shared" si="29"/>
        <v>3.5170168666368755</v>
      </c>
      <c r="S96" s="33"/>
    </row>
    <row r="97" spans="1:19" ht="24" x14ac:dyDescent="0.2">
      <c r="A97" s="30" t="s">
        <v>186</v>
      </c>
      <c r="B97" s="25" t="s">
        <v>206</v>
      </c>
      <c r="C97" s="19" t="s">
        <v>208</v>
      </c>
      <c r="D97" s="11">
        <f>'[1]1'!D96</f>
        <v>2028</v>
      </c>
      <c r="E97" s="11">
        <f>'[1]1'!E96</f>
        <v>2028</v>
      </c>
      <c r="F97" s="20" t="s">
        <v>56</v>
      </c>
      <c r="G97" s="20">
        <f t="shared" si="27"/>
        <v>4.3710381720359708</v>
      </c>
      <c r="H97" s="20" t="s">
        <v>56</v>
      </c>
      <c r="I97" s="20" t="s">
        <v>56</v>
      </c>
      <c r="J97" s="20" t="s">
        <v>56</v>
      </c>
      <c r="K97" s="20">
        <v>4.3710381720359708</v>
      </c>
      <c r="L97" s="32">
        <v>4.3710381720359708</v>
      </c>
      <c r="M97" s="20">
        <f t="shared" si="28"/>
        <v>4.3710381720359708</v>
      </c>
      <c r="N97" s="32" t="s">
        <v>56</v>
      </c>
      <c r="O97" s="32" t="s">
        <v>56</v>
      </c>
      <c r="P97" s="32" t="s">
        <v>56</v>
      </c>
      <c r="Q97" s="32">
        <v>4.3710381720359708</v>
      </c>
      <c r="R97" s="20">
        <f t="shared" si="29"/>
        <v>4.3710381720359708</v>
      </c>
      <c r="S97" s="33"/>
    </row>
    <row r="98" spans="1:19" ht="24" x14ac:dyDescent="0.2">
      <c r="A98" s="26" t="s">
        <v>209</v>
      </c>
      <c r="B98" s="27" t="s">
        <v>210</v>
      </c>
      <c r="C98" s="28" t="s">
        <v>55</v>
      </c>
      <c r="D98" s="28" t="s">
        <v>56</v>
      </c>
      <c r="E98" s="28" t="s">
        <v>56</v>
      </c>
      <c r="F98" s="28" t="s">
        <v>56</v>
      </c>
      <c r="G98" s="28" t="s">
        <v>56</v>
      </c>
      <c r="H98" s="28" t="s">
        <v>56</v>
      </c>
      <c r="I98" s="28" t="s">
        <v>56</v>
      </c>
      <c r="J98" s="28" t="s">
        <v>56</v>
      </c>
      <c r="K98" s="28" t="s">
        <v>56</v>
      </c>
      <c r="L98" s="28" t="s">
        <v>56</v>
      </c>
      <c r="M98" s="28" t="s">
        <v>56</v>
      </c>
      <c r="N98" s="28" t="s">
        <v>56</v>
      </c>
      <c r="O98" s="28" t="s">
        <v>56</v>
      </c>
      <c r="P98" s="28" t="s">
        <v>56</v>
      </c>
      <c r="Q98" s="28" t="s">
        <v>56</v>
      </c>
      <c r="R98" s="28" t="s">
        <v>56</v>
      </c>
    </row>
    <row r="99" spans="1:19" x14ac:dyDescent="0.2">
      <c r="A99" s="26" t="s">
        <v>211</v>
      </c>
      <c r="B99" s="27" t="s">
        <v>212</v>
      </c>
      <c r="C99" s="28" t="s">
        <v>55</v>
      </c>
      <c r="D99" s="28" t="s">
        <v>56</v>
      </c>
      <c r="E99" s="28" t="s">
        <v>56</v>
      </c>
      <c r="F99" s="28" t="s">
        <v>56</v>
      </c>
      <c r="G99" s="29" t="s">
        <v>56</v>
      </c>
      <c r="H99" s="29" t="s">
        <v>56</v>
      </c>
      <c r="I99" s="29" t="s">
        <v>56</v>
      </c>
      <c r="J99" s="29" t="s">
        <v>56</v>
      </c>
      <c r="K99" s="29" t="s">
        <v>56</v>
      </c>
      <c r="L99" s="29" t="s">
        <v>56</v>
      </c>
      <c r="M99" s="29" t="s">
        <v>56</v>
      </c>
      <c r="N99" s="29" t="s">
        <v>56</v>
      </c>
      <c r="O99" s="29" t="s">
        <v>56</v>
      </c>
      <c r="P99" s="29" t="s">
        <v>56</v>
      </c>
      <c r="Q99" s="29" t="s">
        <v>56</v>
      </c>
      <c r="R99" s="28" t="s">
        <v>56</v>
      </c>
    </row>
  </sheetData>
  <mergeCells count="17">
    <mergeCell ref="F16:F17"/>
    <mergeCell ref="G16:K16"/>
    <mergeCell ref="L16:M16"/>
    <mergeCell ref="N16:R16"/>
    <mergeCell ref="G17:K17"/>
    <mergeCell ref="L17:M17"/>
    <mergeCell ref="N17:R17"/>
    <mergeCell ref="A6:R6"/>
    <mergeCell ref="A8:R8"/>
    <mergeCell ref="A9:R9"/>
    <mergeCell ref="A11:R11"/>
    <mergeCell ref="A12:R12"/>
    <mergeCell ref="A16:A18"/>
    <mergeCell ref="B16:B18"/>
    <mergeCell ref="C16:C18"/>
    <mergeCell ref="D16:D18"/>
    <mergeCell ref="E16:E17"/>
  </mergeCells>
  <pageMargins left="0.25" right="0.25" top="0.75" bottom="0.75" header="0.3" footer="0.3"/>
  <pageSetup paperSize="9" scale="3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9"/>
  <sheetViews>
    <sheetView topLeftCell="C1" workbookViewId="0">
      <selection activeCell="X1" sqref="X1:X5"/>
    </sheetView>
  </sheetViews>
  <sheetFormatPr defaultColWidth="8.85546875" defaultRowHeight="12" x14ac:dyDescent="0.2"/>
  <cols>
    <col min="1" max="1" width="12.7109375" style="34" customWidth="1"/>
    <col min="2" max="2" width="50.7109375" style="34" customWidth="1"/>
    <col min="3" max="3" width="13.7109375" style="34" customWidth="1"/>
    <col min="4" max="4" width="19.42578125" style="34" customWidth="1"/>
    <col min="5" max="24" width="14.140625" style="34" customWidth="1"/>
    <col min="25" max="16384" width="8.85546875" style="34"/>
  </cols>
  <sheetData>
    <row r="1" spans="1:24" ht="12.75" x14ac:dyDescent="0.2">
      <c r="X1" s="38" t="s">
        <v>297</v>
      </c>
    </row>
    <row r="2" spans="1:24" ht="12.75" x14ac:dyDescent="0.2">
      <c r="X2" s="38" t="s">
        <v>214</v>
      </c>
    </row>
    <row r="3" spans="1:24" ht="12.75" x14ac:dyDescent="0.2">
      <c r="X3" s="38" t="s">
        <v>215</v>
      </c>
    </row>
    <row r="4" spans="1:24" ht="12.75" x14ac:dyDescent="0.2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38" t="s">
        <v>216</v>
      </c>
    </row>
    <row r="5" spans="1:24" ht="12.75" x14ac:dyDescent="0.2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39" t="s">
        <v>217</v>
      </c>
    </row>
    <row r="6" spans="1:24" x14ac:dyDescent="0.2">
      <c r="A6" s="40" t="s">
        <v>242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</row>
    <row r="8" spans="1:24" x14ac:dyDescent="0.2">
      <c r="A8" s="40" t="s">
        <v>243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</row>
    <row r="9" spans="1:24" x14ac:dyDescent="0.2">
      <c r="A9" s="40" t="s">
        <v>244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</row>
    <row r="11" spans="1:24" x14ac:dyDescent="0.2">
      <c r="A11" s="40" t="s">
        <v>3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</row>
    <row r="12" spans="1:24" x14ac:dyDescent="0.2">
      <c r="A12" s="40" t="s">
        <v>4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</row>
    <row r="14" spans="1:24" ht="19.149999999999999" customHeight="1" x14ac:dyDescent="0.2">
      <c r="A14" s="5" t="s">
        <v>5</v>
      </c>
      <c r="B14" s="5" t="s">
        <v>219</v>
      </c>
      <c r="C14" s="5" t="s">
        <v>7</v>
      </c>
      <c r="D14" s="50" t="s">
        <v>245</v>
      </c>
      <c r="E14" s="45" t="s">
        <v>246</v>
      </c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7"/>
    </row>
    <row r="15" spans="1:24" ht="19.149999999999999" customHeight="1" x14ac:dyDescent="0.2">
      <c r="A15" s="5"/>
      <c r="B15" s="5"/>
      <c r="C15" s="5"/>
      <c r="D15" s="51"/>
      <c r="E15" s="6" t="s">
        <v>224</v>
      </c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8"/>
    </row>
    <row r="16" spans="1:24" ht="19.149999999999999" customHeight="1" x14ac:dyDescent="0.2">
      <c r="A16" s="5"/>
      <c r="B16" s="5"/>
      <c r="C16" s="5"/>
      <c r="D16" s="51"/>
      <c r="E16" s="10" t="s">
        <v>232</v>
      </c>
      <c r="F16" s="10"/>
      <c r="G16" s="10"/>
      <c r="H16" s="10"/>
      <c r="I16" s="10" t="s">
        <v>233</v>
      </c>
      <c r="J16" s="10"/>
      <c r="K16" s="10"/>
      <c r="L16" s="10"/>
      <c r="M16" s="10" t="s">
        <v>234</v>
      </c>
      <c r="N16" s="10"/>
      <c r="O16" s="10"/>
      <c r="P16" s="10"/>
      <c r="Q16" s="10" t="s">
        <v>235</v>
      </c>
      <c r="R16" s="10"/>
      <c r="S16" s="10"/>
      <c r="T16" s="10"/>
      <c r="U16" s="5" t="s">
        <v>236</v>
      </c>
      <c r="V16" s="5"/>
      <c r="W16" s="5"/>
      <c r="X16" s="5"/>
    </row>
    <row r="17" spans="1:24" ht="40.5" customHeight="1" x14ac:dyDescent="0.2">
      <c r="A17" s="5"/>
      <c r="B17" s="5"/>
      <c r="C17" s="5"/>
      <c r="D17" s="52"/>
      <c r="E17" s="11" t="s">
        <v>247</v>
      </c>
      <c r="F17" s="5" t="s">
        <v>248</v>
      </c>
      <c r="G17" s="5"/>
      <c r="H17" s="5"/>
      <c r="I17" s="11" t="s">
        <v>247</v>
      </c>
      <c r="J17" s="5" t="s">
        <v>248</v>
      </c>
      <c r="K17" s="5"/>
      <c r="L17" s="5"/>
      <c r="M17" s="11" t="s">
        <v>247</v>
      </c>
      <c r="N17" s="5" t="s">
        <v>248</v>
      </c>
      <c r="O17" s="5"/>
      <c r="P17" s="5"/>
      <c r="Q17" s="11" t="s">
        <v>247</v>
      </c>
      <c r="R17" s="5" t="s">
        <v>248</v>
      </c>
      <c r="S17" s="5"/>
      <c r="T17" s="5"/>
      <c r="U17" s="11" t="s">
        <v>247</v>
      </c>
      <c r="V17" s="5" t="s">
        <v>248</v>
      </c>
      <c r="W17" s="5"/>
      <c r="X17" s="5"/>
    </row>
    <row r="18" spans="1:24" ht="28.15" customHeight="1" x14ac:dyDescent="0.2">
      <c r="A18" s="5"/>
      <c r="B18" s="5"/>
      <c r="C18" s="5"/>
      <c r="D18" s="11" t="s">
        <v>14</v>
      </c>
      <c r="E18" s="11" t="s">
        <v>249</v>
      </c>
      <c r="F18" s="11" t="s">
        <v>249</v>
      </c>
      <c r="G18" s="19" t="s">
        <v>250</v>
      </c>
      <c r="H18" s="53" t="s">
        <v>251</v>
      </c>
      <c r="I18" s="11" t="s">
        <v>249</v>
      </c>
      <c r="J18" s="11" t="s">
        <v>249</v>
      </c>
      <c r="K18" s="19" t="s">
        <v>250</v>
      </c>
      <c r="L18" s="53" t="s">
        <v>251</v>
      </c>
      <c r="M18" s="11" t="s">
        <v>249</v>
      </c>
      <c r="N18" s="11" t="s">
        <v>249</v>
      </c>
      <c r="O18" s="19" t="s">
        <v>250</v>
      </c>
      <c r="P18" s="53" t="s">
        <v>251</v>
      </c>
      <c r="Q18" s="11" t="s">
        <v>249</v>
      </c>
      <c r="R18" s="11" t="s">
        <v>249</v>
      </c>
      <c r="S18" s="19" t="s">
        <v>250</v>
      </c>
      <c r="T18" s="53" t="s">
        <v>251</v>
      </c>
      <c r="U18" s="11" t="s">
        <v>249</v>
      </c>
      <c r="V18" s="11" t="s">
        <v>249</v>
      </c>
      <c r="W18" s="19" t="s">
        <v>250</v>
      </c>
      <c r="X18" s="53" t="s">
        <v>251</v>
      </c>
    </row>
    <row r="19" spans="1:24" x14ac:dyDescent="0.2">
      <c r="A19" s="11">
        <v>1</v>
      </c>
      <c r="B19" s="11">
        <v>2</v>
      </c>
      <c r="C19" s="11">
        <v>3</v>
      </c>
      <c r="D19" s="11">
        <v>4</v>
      </c>
      <c r="E19" s="12" t="s">
        <v>252</v>
      </c>
      <c r="F19" s="12" t="s">
        <v>253</v>
      </c>
      <c r="G19" s="12" t="s">
        <v>254</v>
      </c>
      <c r="H19" s="12" t="s">
        <v>255</v>
      </c>
      <c r="I19" s="12" t="s">
        <v>256</v>
      </c>
      <c r="J19" s="12" t="s">
        <v>257</v>
      </c>
      <c r="K19" s="12" t="s">
        <v>258</v>
      </c>
      <c r="L19" s="12" t="s">
        <v>259</v>
      </c>
      <c r="M19" s="12" t="s">
        <v>260</v>
      </c>
      <c r="N19" s="12" t="s">
        <v>261</v>
      </c>
      <c r="O19" s="12" t="s">
        <v>262</v>
      </c>
      <c r="P19" s="12" t="s">
        <v>263</v>
      </c>
      <c r="Q19" s="12" t="s">
        <v>264</v>
      </c>
      <c r="R19" s="12" t="s">
        <v>265</v>
      </c>
      <c r="S19" s="12" t="s">
        <v>266</v>
      </c>
      <c r="T19" s="12" t="s">
        <v>267</v>
      </c>
      <c r="U19" s="12" t="s">
        <v>268</v>
      </c>
      <c r="V19" s="12" t="s">
        <v>269</v>
      </c>
      <c r="W19" s="12" t="s">
        <v>270</v>
      </c>
      <c r="X19" s="12" t="s">
        <v>271</v>
      </c>
    </row>
    <row r="20" spans="1:24" s="48" customFormat="1" x14ac:dyDescent="0.2">
      <c r="A20" s="13">
        <v>0</v>
      </c>
      <c r="B20" s="14" t="s">
        <v>54</v>
      </c>
      <c r="C20" s="14" t="s">
        <v>55</v>
      </c>
      <c r="D20" s="15">
        <f t="shared" ref="D20:X20" si="0">SUM(D21:D25)</f>
        <v>2940.9286112888735</v>
      </c>
      <c r="E20" s="15">
        <f t="shared" si="0"/>
        <v>54.966577333179067</v>
      </c>
      <c r="F20" s="15">
        <f t="shared" si="0"/>
        <v>500.40460186723652</v>
      </c>
      <c r="G20" s="54">
        <f t="shared" si="0"/>
        <v>21140</v>
      </c>
      <c r="H20" s="54">
        <f t="shared" si="0"/>
        <v>575</v>
      </c>
      <c r="I20" s="54">
        <f t="shared" si="0"/>
        <v>124.92928008238451</v>
      </c>
      <c r="J20" s="54">
        <f t="shared" si="0"/>
        <v>389.57851016034999</v>
      </c>
      <c r="K20" s="54">
        <f t="shared" si="0"/>
        <v>19930</v>
      </c>
      <c r="L20" s="54">
        <f t="shared" si="0"/>
        <v>3</v>
      </c>
      <c r="M20" s="54">
        <f t="shared" si="0"/>
        <v>120.78527132468521</v>
      </c>
      <c r="N20" s="54">
        <f t="shared" si="0"/>
        <v>398.53588797350835</v>
      </c>
      <c r="O20" s="54">
        <f t="shared" si="0"/>
        <v>19671</v>
      </c>
      <c r="P20" s="54">
        <f t="shared" si="0"/>
        <v>1</v>
      </c>
      <c r="Q20" s="15">
        <f t="shared" si="0"/>
        <v>60.869295327954148</v>
      </c>
      <c r="R20" s="15">
        <f t="shared" si="0"/>
        <v>482.48583177677705</v>
      </c>
      <c r="S20" s="54">
        <f t="shared" si="0"/>
        <v>25721</v>
      </c>
      <c r="T20" s="54">
        <f t="shared" si="0"/>
        <v>12</v>
      </c>
      <c r="U20" s="15">
        <f t="shared" si="0"/>
        <v>361.55042406820291</v>
      </c>
      <c r="V20" s="15">
        <f t="shared" si="0"/>
        <v>1771.0048317778719</v>
      </c>
      <c r="W20" s="54">
        <f t="shared" si="0"/>
        <v>86462</v>
      </c>
      <c r="X20" s="54">
        <f t="shared" si="0"/>
        <v>591</v>
      </c>
    </row>
    <row r="21" spans="1:24" x14ac:dyDescent="0.2">
      <c r="A21" s="12" t="s">
        <v>57</v>
      </c>
      <c r="B21" s="18" t="s">
        <v>58</v>
      </c>
      <c r="C21" s="11" t="s">
        <v>55</v>
      </c>
      <c r="D21" s="20" t="str">
        <f t="shared" ref="D21:X21" si="1">D27</f>
        <v>нд</v>
      </c>
      <c r="E21" s="20" t="str">
        <f t="shared" si="1"/>
        <v>нд</v>
      </c>
      <c r="F21" s="20" t="str">
        <f t="shared" si="1"/>
        <v>нд</v>
      </c>
      <c r="G21" s="55" t="str">
        <f t="shared" si="1"/>
        <v>нд</v>
      </c>
      <c r="H21" s="55" t="str">
        <f t="shared" si="1"/>
        <v>нд</v>
      </c>
      <c r="I21" s="55" t="str">
        <f t="shared" si="1"/>
        <v>нд</v>
      </c>
      <c r="J21" s="55" t="str">
        <f t="shared" si="1"/>
        <v>нд</v>
      </c>
      <c r="K21" s="55" t="str">
        <f t="shared" si="1"/>
        <v>нд</v>
      </c>
      <c r="L21" s="55" t="str">
        <f t="shared" si="1"/>
        <v>нд</v>
      </c>
      <c r="M21" s="55" t="str">
        <f t="shared" si="1"/>
        <v>нд</v>
      </c>
      <c r="N21" s="55" t="str">
        <f t="shared" si="1"/>
        <v>нд</v>
      </c>
      <c r="O21" s="55" t="str">
        <f t="shared" si="1"/>
        <v>нд</v>
      </c>
      <c r="P21" s="55" t="str">
        <f t="shared" si="1"/>
        <v>нд</v>
      </c>
      <c r="Q21" s="20" t="str">
        <f t="shared" si="1"/>
        <v>нд</v>
      </c>
      <c r="R21" s="20" t="str">
        <f t="shared" si="1"/>
        <v>нд</v>
      </c>
      <c r="S21" s="55" t="str">
        <f t="shared" si="1"/>
        <v>нд</v>
      </c>
      <c r="T21" s="55" t="str">
        <f t="shared" si="1"/>
        <v>нд</v>
      </c>
      <c r="U21" s="20" t="str">
        <f t="shared" si="1"/>
        <v>нд</v>
      </c>
      <c r="V21" s="20" t="str">
        <f t="shared" si="1"/>
        <v>нд</v>
      </c>
      <c r="W21" s="55" t="str">
        <f t="shared" si="1"/>
        <v>нд</v>
      </c>
      <c r="X21" s="55" t="str">
        <f t="shared" si="1"/>
        <v>нд</v>
      </c>
    </row>
    <row r="22" spans="1:24" ht="24" x14ac:dyDescent="0.2">
      <c r="A22" s="12" t="s">
        <v>59</v>
      </c>
      <c r="B22" s="18" t="s">
        <v>60</v>
      </c>
      <c r="C22" s="11" t="s">
        <v>55</v>
      </c>
      <c r="D22" s="20">
        <f t="shared" ref="D22:X22" si="2">D33</f>
        <v>2611.1064825218364</v>
      </c>
      <c r="E22" s="20">
        <f t="shared" si="2"/>
        <v>49.299701151765191</v>
      </c>
      <c r="F22" s="20">
        <f t="shared" si="2"/>
        <v>387.97210674999997</v>
      </c>
      <c r="G22" s="55">
        <f t="shared" si="2"/>
        <v>21140</v>
      </c>
      <c r="H22" s="55">
        <f t="shared" si="2"/>
        <v>11</v>
      </c>
      <c r="I22" s="55">
        <f t="shared" si="2"/>
        <v>107.09407710799385</v>
      </c>
      <c r="J22" s="55">
        <f t="shared" si="2"/>
        <v>384.08349286035002</v>
      </c>
      <c r="K22" s="55">
        <f t="shared" si="2"/>
        <v>19930</v>
      </c>
      <c r="L22" s="55">
        <f t="shared" si="2"/>
        <v>0</v>
      </c>
      <c r="M22" s="55">
        <f t="shared" si="2"/>
        <v>120.78527132468521</v>
      </c>
      <c r="N22" s="55">
        <f t="shared" si="2"/>
        <v>396.57160599350834</v>
      </c>
      <c r="O22" s="55">
        <f t="shared" si="2"/>
        <v>19671</v>
      </c>
      <c r="P22" s="55">
        <f t="shared" si="2"/>
        <v>0</v>
      </c>
      <c r="Q22" s="20">
        <f t="shared" si="2"/>
        <v>55.224174418757102</v>
      </c>
      <c r="R22" s="20">
        <f t="shared" si="2"/>
        <v>449.45279977677706</v>
      </c>
      <c r="S22" s="55">
        <f t="shared" si="2"/>
        <v>25721</v>
      </c>
      <c r="T22" s="55">
        <f t="shared" si="2"/>
        <v>0</v>
      </c>
      <c r="U22" s="20">
        <f t="shared" si="2"/>
        <v>332.40322400320133</v>
      </c>
      <c r="V22" s="20">
        <f t="shared" si="2"/>
        <v>1618.0800053806354</v>
      </c>
      <c r="W22" s="55">
        <f t="shared" si="2"/>
        <v>86462</v>
      </c>
      <c r="X22" s="55">
        <f t="shared" si="2"/>
        <v>11</v>
      </c>
    </row>
    <row r="23" spans="1:24" x14ac:dyDescent="0.2">
      <c r="A23" s="12" t="s">
        <v>61</v>
      </c>
      <c r="B23" s="18" t="s">
        <v>62</v>
      </c>
      <c r="C23" s="11" t="s">
        <v>55</v>
      </c>
      <c r="D23" s="20">
        <f t="shared" ref="D23:T23" si="3">D65</f>
        <v>329.8221287670371</v>
      </c>
      <c r="E23" s="20">
        <f t="shared" si="3"/>
        <v>5.6668761814138744</v>
      </c>
      <c r="F23" s="20">
        <f t="shared" si="3"/>
        <v>112.43249511723657</v>
      </c>
      <c r="G23" s="55">
        <f t="shared" si="3"/>
        <v>0</v>
      </c>
      <c r="H23" s="55">
        <f t="shared" si="3"/>
        <v>564</v>
      </c>
      <c r="I23" s="55">
        <f t="shared" si="3"/>
        <v>17.835202974390654</v>
      </c>
      <c r="J23" s="55">
        <f t="shared" si="3"/>
        <v>5.4950172999999998</v>
      </c>
      <c r="K23" s="55">
        <f t="shared" si="3"/>
        <v>0</v>
      </c>
      <c r="L23" s="55">
        <f t="shared" si="3"/>
        <v>3</v>
      </c>
      <c r="M23" s="55">
        <f t="shared" si="3"/>
        <v>0</v>
      </c>
      <c r="N23" s="55">
        <f t="shared" si="3"/>
        <v>1.9642819800000002</v>
      </c>
      <c r="O23" s="55">
        <f t="shared" si="3"/>
        <v>0</v>
      </c>
      <c r="P23" s="55">
        <f t="shared" si="3"/>
        <v>1</v>
      </c>
      <c r="Q23" s="20">
        <f t="shared" si="3"/>
        <v>5.6451209091970433</v>
      </c>
      <c r="R23" s="20">
        <f t="shared" si="3"/>
        <v>33.033031999999992</v>
      </c>
      <c r="S23" s="55">
        <f t="shared" si="3"/>
        <v>0</v>
      </c>
      <c r="T23" s="55">
        <f t="shared" si="3"/>
        <v>12</v>
      </c>
      <c r="U23" s="20">
        <f>U65</f>
        <v>29.147200065001577</v>
      </c>
      <c r="V23" s="20">
        <f>V65</f>
        <v>152.92482639723661</v>
      </c>
      <c r="W23" s="55">
        <f>W65</f>
        <v>0</v>
      </c>
      <c r="X23" s="55">
        <f>X65</f>
        <v>580</v>
      </c>
    </row>
    <row r="24" spans="1:24" ht="24" x14ac:dyDescent="0.2">
      <c r="A24" s="12" t="s">
        <v>63</v>
      </c>
      <c r="B24" s="18" t="s">
        <v>64</v>
      </c>
      <c r="C24" s="11" t="s">
        <v>55</v>
      </c>
      <c r="D24" s="20" t="str">
        <f t="shared" ref="D24:X25" si="4">D98</f>
        <v>нд</v>
      </c>
      <c r="E24" s="20" t="str">
        <f t="shared" si="4"/>
        <v>нд</v>
      </c>
      <c r="F24" s="20" t="str">
        <f t="shared" si="4"/>
        <v>нд</v>
      </c>
      <c r="G24" s="55" t="str">
        <f t="shared" si="4"/>
        <v>нд</v>
      </c>
      <c r="H24" s="55" t="str">
        <f t="shared" si="4"/>
        <v>нд</v>
      </c>
      <c r="I24" s="55" t="str">
        <f t="shared" si="4"/>
        <v>нд</v>
      </c>
      <c r="J24" s="55" t="str">
        <f t="shared" si="4"/>
        <v>нд</v>
      </c>
      <c r="K24" s="55" t="str">
        <f t="shared" si="4"/>
        <v>нд</v>
      </c>
      <c r="L24" s="55" t="str">
        <f t="shared" si="4"/>
        <v>нд</v>
      </c>
      <c r="M24" s="55" t="str">
        <f t="shared" si="4"/>
        <v>нд</v>
      </c>
      <c r="N24" s="55" t="str">
        <f t="shared" si="4"/>
        <v>нд</v>
      </c>
      <c r="O24" s="55" t="str">
        <f t="shared" si="4"/>
        <v>нд</v>
      </c>
      <c r="P24" s="55" t="str">
        <f t="shared" si="4"/>
        <v>нд</v>
      </c>
      <c r="Q24" s="20" t="str">
        <f t="shared" si="4"/>
        <v>нд</v>
      </c>
      <c r="R24" s="20" t="str">
        <f t="shared" si="4"/>
        <v>нд</v>
      </c>
      <c r="S24" s="55" t="str">
        <f t="shared" si="4"/>
        <v>нд</v>
      </c>
      <c r="T24" s="55" t="str">
        <f t="shared" si="4"/>
        <v>нд</v>
      </c>
      <c r="U24" s="20" t="str">
        <f t="shared" si="4"/>
        <v>нд</v>
      </c>
      <c r="V24" s="20" t="str">
        <f t="shared" si="4"/>
        <v>нд</v>
      </c>
      <c r="W24" s="55" t="str">
        <f t="shared" si="4"/>
        <v>нд</v>
      </c>
      <c r="X24" s="55" t="str">
        <f t="shared" si="4"/>
        <v>нд</v>
      </c>
    </row>
    <row r="25" spans="1:24" x14ac:dyDescent="0.2">
      <c r="A25" s="12" t="s">
        <v>65</v>
      </c>
      <c r="B25" s="18" t="s">
        <v>66</v>
      </c>
      <c r="C25" s="11" t="s">
        <v>55</v>
      </c>
      <c r="D25" s="20" t="str">
        <f t="shared" si="4"/>
        <v>нд</v>
      </c>
      <c r="E25" s="20" t="str">
        <f t="shared" si="4"/>
        <v>нд</v>
      </c>
      <c r="F25" s="20" t="str">
        <f t="shared" si="4"/>
        <v>нд</v>
      </c>
      <c r="G25" s="55" t="str">
        <f t="shared" si="4"/>
        <v>нд</v>
      </c>
      <c r="H25" s="55" t="str">
        <f t="shared" si="4"/>
        <v>нд</v>
      </c>
      <c r="I25" s="55" t="str">
        <f t="shared" si="4"/>
        <v>нд</v>
      </c>
      <c r="J25" s="55" t="str">
        <f t="shared" si="4"/>
        <v>нд</v>
      </c>
      <c r="K25" s="55" t="str">
        <f t="shared" si="4"/>
        <v>нд</v>
      </c>
      <c r="L25" s="55" t="str">
        <f t="shared" si="4"/>
        <v>нд</v>
      </c>
      <c r="M25" s="55" t="str">
        <f t="shared" si="4"/>
        <v>нд</v>
      </c>
      <c r="N25" s="55" t="str">
        <f t="shared" si="4"/>
        <v>нд</v>
      </c>
      <c r="O25" s="55" t="str">
        <f t="shared" si="4"/>
        <v>нд</v>
      </c>
      <c r="P25" s="55" t="str">
        <f t="shared" si="4"/>
        <v>нд</v>
      </c>
      <c r="Q25" s="20" t="str">
        <f t="shared" si="4"/>
        <v>нд</v>
      </c>
      <c r="R25" s="20" t="str">
        <f t="shared" si="4"/>
        <v>нд</v>
      </c>
      <c r="S25" s="55" t="str">
        <f t="shared" si="4"/>
        <v>нд</v>
      </c>
      <c r="T25" s="55" t="str">
        <f t="shared" si="4"/>
        <v>нд</v>
      </c>
      <c r="U25" s="20" t="str">
        <f t="shared" si="4"/>
        <v>нд</v>
      </c>
      <c r="V25" s="20" t="str">
        <f t="shared" si="4"/>
        <v>нд</v>
      </c>
      <c r="W25" s="55" t="str">
        <f t="shared" si="4"/>
        <v>нд</v>
      </c>
      <c r="X25" s="55" t="str">
        <f t="shared" si="4"/>
        <v>нд</v>
      </c>
    </row>
    <row r="26" spans="1:24" s="48" customFormat="1" x14ac:dyDescent="0.2">
      <c r="A26" s="21">
        <v>1</v>
      </c>
      <c r="B26" s="22" t="s">
        <v>67</v>
      </c>
      <c r="C26" s="22" t="s">
        <v>55</v>
      </c>
      <c r="D26" s="23">
        <f t="shared" ref="D26:X26" si="5">D20</f>
        <v>2940.9286112888735</v>
      </c>
      <c r="E26" s="23">
        <f t="shared" si="5"/>
        <v>54.966577333179067</v>
      </c>
      <c r="F26" s="23">
        <f t="shared" si="5"/>
        <v>500.40460186723652</v>
      </c>
      <c r="G26" s="56">
        <f t="shared" si="5"/>
        <v>21140</v>
      </c>
      <c r="H26" s="56">
        <f t="shared" si="5"/>
        <v>575</v>
      </c>
      <c r="I26" s="56">
        <f t="shared" si="5"/>
        <v>124.92928008238451</v>
      </c>
      <c r="J26" s="56">
        <f t="shared" si="5"/>
        <v>389.57851016034999</v>
      </c>
      <c r="K26" s="56">
        <f t="shared" si="5"/>
        <v>19930</v>
      </c>
      <c r="L26" s="56">
        <f t="shared" si="5"/>
        <v>3</v>
      </c>
      <c r="M26" s="56">
        <f t="shared" si="5"/>
        <v>120.78527132468521</v>
      </c>
      <c r="N26" s="56">
        <f t="shared" si="5"/>
        <v>398.53588797350835</v>
      </c>
      <c r="O26" s="56">
        <f t="shared" si="5"/>
        <v>19671</v>
      </c>
      <c r="P26" s="56">
        <f t="shared" si="5"/>
        <v>1</v>
      </c>
      <c r="Q26" s="23">
        <f t="shared" si="5"/>
        <v>60.869295327954148</v>
      </c>
      <c r="R26" s="23">
        <f t="shared" si="5"/>
        <v>482.48583177677705</v>
      </c>
      <c r="S26" s="56">
        <f t="shared" si="5"/>
        <v>25721</v>
      </c>
      <c r="T26" s="56">
        <f t="shared" si="5"/>
        <v>12</v>
      </c>
      <c r="U26" s="23">
        <f t="shared" si="5"/>
        <v>361.55042406820291</v>
      </c>
      <c r="V26" s="23">
        <f t="shared" si="5"/>
        <v>1771.0048317778719</v>
      </c>
      <c r="W26" s="56">
        <f t="shared" si="5"/>
        <v>86462</v>
      </c>
      <c r="X26" s="56">
        <f t="shared" si="5"/>
        <v>591</v>
      </c>
    </row>
    <row r="27" spans="1:24" x14ac:dyDescent="0.2">
      <c r="A27" s="12" t="s">
        <v>68</v>
      </c>
      <c r="B27" s="18" t="s">
        <v>69</v>
      </c>
      <c r="C27" s="11" t="s">
        <v>55</v>
      </c>
      <c r="D27" s="20" t="s">
        <v>56</v>
      </c>
      <c r="E27" s="20" t="s">
        <v>56</v>
      </c>
      <c r="F27" s="20" t="s">
        <v>56</v>
      </c>
      <c r="G27" s="55" t="s">
        <v>56</v>
      </c>
      <c r="H27" s="55" t="s">
        <v>56</v>
      </c>
      <c r="I27" s="55" t="s">
        <v>56</v>
      </c>
      <c r="J27" s="55" t="s">
        <v>56</v>
      </c>
      <c r="K27" s="55" t="s">
        <v>56</v>
      </c>
      <c r="L27" s="55" t="s">
        <v>56</v>
      </c>
      <c r="M27" s="55" t="s">
        <v>56</v>
      </c>
      <c r="N27" s="55" t="s">
        <v>56</v>
      </c>
      <c r="O27" s="55" t="s">
        <v>56</v>
      </c>
      <c r="P27" s="55" t="s">
        <v>56</v>
      </c>
      <c r="Q27" s="20" t="s">
        <v>56</v>
      </c>
      <c r="R27" s="20" t="s">
        <v>56</v>
      </c>
      <c r="S27" s="55" t="s">
        <v>56</v>
      </c>
      <c r="T27" s="55" t="s">
        <v>56</v>
      </c>
      <c r="U27" s="20" t="s">
        <v>56</v>
      </c>
      <c r="V27" s="20" t="s">
        <v>56</v>
      </c>
      <c r="W27" s="20" t="s">
        <v>56</v>
      </c>
      <c r="X27" s="20" t="s">
        <v>56</v>
      </c>
    </row>
    <row r="28" spans="1:24" x14ac:dyDescent="0.2">
      <c r="A28" s="12" t="s">
        <v>70</v>
      </c>
      <c r="B28" s="18" t="s">
        <v>71</v>
      </c>
      <c r="C28" s="11" t="s">
        <v>55</v>
      </c>
      <c r="D28" s="20" t="s">
        <v>56</v>
      </c>
      <c r="E28" s="20" t="s">
        <v>56</v>
      </c>
      <c r="F28" s="20" t="s">
        <v>56</v>
      </c>
      <c r="G28" s="55" t="s">
        <v>56</v>
      </c>
      <c r="H28" s="55" t="s">
        <v>56</v>
      </c>
      <c r="I28" s="55" t="s">
        <v>56</v>
      </c>
      <c r="J28" s="55" t="s">
        <v>56</v>
      </c>
      <c r="K28" s="55" t="s">
        <v>56</v>
      </c>
      <c r="L28" s="55" t="s">
        <v>56</v>
      </c>
      <c r="M28" s="55" t="s">
        <v>56</v>
      </c>
      <c r="N28" s="55" t="s">
        <v>56</v>
      </c>
      <c r="O28" s="55" t="s">
        <v>56</v>
      </c>
      <c r="P28" s="55" t="s">
        <v>56</v>
      </c>
      <c r="Q28" s="20" t="s">
        <v>56</v>
      </c>
      <c r="R28" s="20" t="s">
        <v>56</v>
      </c>
      <c r="S28" s="55" t="s">
        <v>56</v>
      </c>
      <c r="T28" s="55" t="s">
        <v>56</v>
      </c>
      <c r="U28" s="20" t="s">
        <v>56</v>
      </c>
      <c r="V28" s="20" t="s">
        <v>56</v>
      </c>
      <c r="W28" s="20" t="s">
        <v>56</v>
      </c>
      <c r="X28" s="20" t="s">
        <v>56</v>
      </c>
    </row>
    <row r="29" spans="1:24" ht="24" x14ac:dyDescent="0.2">
      <c r="A29" s="24" t="s">
        <v>72</v>
      </c>
      <c r="B29" s="25" t="s">
        <v>73</v>
      </c>
      <c r="C29" s="19" t="s">
        <v>55</v>
      </c>
      <c r="D29" s="20" t="s">
        <v>56</v>
      </c>
      <c r="E29" s="20" t="s">
        <v>56</v>
      </c>
      <c r="F29" s="20" t="s">
        <v>56</v>
      </c>
      <c r="G29" s="55" t="s">
        <v>56</v>
      </c>
      <c r="H29" s="55" t="s">
        <v>56</v>
      </c>
      <c r="I29" s="55" t="s">
        <v>56</v>
      </c>
      <c r="J29" s="55" t="s">
        <v>56</v>
      </c>
      <c r="K29" s="55" t="s">
        <v>56</v>
      </c>
      <c r="L29" s="55" t="s">
        <v>56</v>
      </c>
      <c r="M29" s="55" t="s">
        <v>56</v>
      </c>
      <c r="N29" s="55" t="s">
        <v>56</v>
      </c>
      <c r="O29" s="55" t="s">
        <v>56</v>
      </c>
      <c r="P29" s="55" t="s">
        <v>56</v>
      </c>
      <c r="Q29" s="20" t="s">
        <v>56</v>
      </c>
      <c r="R29" s="20" t="s">
        <v>56</v>
      </c>
      <c r="S29" s="55" t="s">
        <v>56</v>
      </c>
      <c r="T29" s="55" t="s">
        <v>56</v>
      </c>
      <c r="U29" s="20" t="s">
        <v>56</v>
      </c>
      <c r="V29" s="20" t="s">
        <v>56</v>
      </c>
      <c r="W29" s="20" t="s">
        <v>56</v>
      </c>
      <c r="X29" s="20" t="s">
        <v>56</v>
      </c>
    </row>
    <row r="30" spans="1:24" ht="24" x14ac:dyDescent="0.2">
      <c r="A30" s="12" t="s">
        <v>74</v>
      </c>
      <c r="B30" s="18" t="s">
        <v>75</v>
      </c>
      <c r="C30" s="11" t="s">
        <v>55</v>
      </c>
      <c r="D30" s="20" t="s">
        <v>56</v>
      </c>
      <c r="E30" s="20" t="s">
        <v>56</v>
      </c>
      <c r="F30" s="20" t="s">
        <v>56</v>
      </c>
      <c r="G30" s="55" t="s">
        <v>56</v>
      </c>
      <c r="H30" s="55" t="s">
        <v>56</v>
      </c>
      <c r="I30" s="55" t="s">
        <v>56</v>
      </c>
      <c r="J30" s="55" t="s">
        <v>56</v>
      </c>
      <c r="K30" s="55" t="s">
        <v>56</v>
      </c>
      <c r="L30" s="55" t="s">
        <v>56</v>
      </c>
      <c r="M30" s="55" t="s">
        <v>56</v>
      </c>
      <c r="N30" s="55" t="s">
        <v>56</v>
      </c>
      <c r="O30" s="55" t="s">
        <v>56</v>
      </c>
      <c r="P30" s="55" t="s">
        <v>56</v>
      </c>
      <c r="Q30" s="20" t="s">
        <v>56</v>
      </c>
      <c r="R30" s="20" t="s">
        <v>56</v>
      </c>
      <c r="S30" s="55" t="s">
        <v>56</v>
      </c>
      <c r="T30" s="55" t="s">
        <v>56</v>
      </c>
      <c r="U30" s="20" t="s">
        <v>56</v>
      </c>
      <c r="V30" s="20" t="s">
        <v>56</v>
      </c>
      <c r="W30" s="20" t="s">
        <v>56</v>
      </c>
      <c r="X30" s="20" t="s">
        <v>56</v>
      </c>
    </row>
    <row r="31" spans="1:24" ht="24" x14ac:dyDescent="0.2">
      <c r="A31" s="12" t="s">
        <v>76</v>
      </c>
      <c r="B31" s="18" t="s">
        <v>77</v>
      </c>
      <c r="C31" s="11" t="s">
        <v>55</v>
      </c>
      <c r="D31" s="20" t="s">
        <v>56</v>
      </c>
      <c r="E31" s="20" t="s">
        <v>56</v>
      </c>
      <c r="F31" s="20" t="s">
        <v>56</v>
      </c>
      <c r="G31" s="55" t="s">
        <v>56</v>
      </c>
      <c r="H31" s="55" t="s">
        <v>56</v>
      </c>
      <c r="I31" s="55" t="s">
        <v>56</v>
      </c>
      <c r="J31" s="55" t="s">
        <v>56</v>
      </c>
      <c r="K31" s="55" t="s">
        <v>56</v>
      </c>
      <c r="L31" s="55" t="s">
        <v>56</v>
      </c>
      <c r="M31" s="55" t="s">
        <v>56</v>
      </c>
      <c r="N31" s="55" t="s">
        <v>56</v>
      </c>
      <c r="O31" s="55" t="s">
        <v>56</v>
      </c>
      <c r="P31" s="55" t="s">
        <v>56</v>
      </c>
      <c r="Q31" s="20" t="s">
        <v>56</v>
      </c>
      <c r="R31" s="20" t="s">
        <v>56</v>
      </c>
      <c r="S31" s="55" t="s">
        <v>56</v>
      </c>
      <c r="T31" s="55" t="s">
        <v>56</v>
      </c>
      <c r="U31" s="20" t="s">
        <v>56</v>
      </c>
      <c r="V31" s="20" t="s">
        <v>56</v>
      </c>
      <c r="W31" s="20" t="s">
        <v>56</v>
      </c>
      <c r="X31" s="20" t="s">
        <v>56</v>
      </c>
    </row>
    <row r="32" spans="1:24" ht="24" x14ac:dyDescent="0.2">
      <c r="A32" s="12" t="s">
        <v>78</v>
      </c>
      <c r="B32" s="18" t="s">
        <v>79</v>
      </c>
      <c r="C32" s="11" t="s">
        <v>55</v>
      </c>
      <c r="D32" s="20" t="s">
        <v>56</v>
      </c>
      <c r="E32" s="20" t="s">
        <v>56</v>
      </c>
      <c r="F32" s="20" t="s">
        <v>56</v>
      </c>
      <c r="G32" s="55" t="s">
        <v>56</v>
      </c>
      <c r="H32" s="55" t="s">
        <v>56</v>
      </c>
      <c r="I32" s="55" t="s">
        <v>56</v>
      </c>
      <c r="J32" s="55" t="s">
        <v>56</v>
      </c>
      <c r="K32" s="55" t="s">
        <v>56</v>
      </c>
      <c r="L32" s="55" t="s">
        <v>56</v>
      </c>
      <c r="M32" s="55" t="s">
        <v>56</v>
      </c>
      <c r="N32" s="55" t="s">
        <v>56</v>
      </c>
      <c r="O32" s="55" t="s">
        <v>56</v>
      </c>
      <c r="P32" s="55" t="s">
        <v>56</v>
      </c>
      <c r="Q32" s="20" t="s">
        <v>56</v>
      </c>
      <c r="R32" s="20" t="s">
        <v>56</v>
      </c>
      <c r="S32" s="55" t="s">
        <v>56</v>
      </c>
      <c r="T32" s="55" t="s">
        <v>56</v>
      </c>
      <c r="U32" s="20" t="s">
        <v>56</v>
      </c>
      <c r="V32" s="20" t="s">
        <v>56</v>
      </c>
      <c r="W32" s="20" t="s">
        <v>56</v>
      </c>
      <c r="X32" s="20" t="s">
        <v>56</v>
      </c>
    </row>
    <row r="33" spans="1:24" ht="24" x14ac:dyDescent="0.2">
      <c r="A33" s="26" t="s">
        <v>80</v>
      </c>
      <c r="B33" s="27" t="s">
        <v>81</v>
      </c>
      <c r="C33" s="28" t="s">
        <v>55</v>
      </c>
      <c r="D33" s="29">
        <f t="shared" ref="D33:X33" si="6">SUM(D34,D43,D44,D64)</f>
        <v>2611.1064825218364</v>
      </c>
      <c r="E33" s="29">
        <f t="shared" si="6"/>
        <v>49.299701151765191</v>
      </c>
      <c r="F33" s="29">
        <f t="shared" si="6"/>
        <v>387.97210674999997</v>
      </c>
      <c r="G33" s="57">
        <f t="shared" si="6"/>
        <v>21140</v>
      </c>
      <c r="H33" s="57">
        <f t="shared" si="6"/>
        <v>11</v>
      </c>
      <c r="I33" s="57">
        <f t="shared" si="6"/>
        <v>107.09407710799385</v>
      </c>
      <c r="J33" s="57">
        <f t="shared" si="6"/>
        <v>384.08349286035002</v>
      </c>
      <c r="K33" s="57">
        <f t="shared" si="6"/>
        <v>19930</v>
      </c>
      <c r="L33" s="57">
        <f t="shared" si="6"/>
        <v>0</v>
      </c>
      <c r="M33" s="57">
        <f t="shared" si="6"/>
        <v>120.78527132468521</v>
      </c>
      <c r="N33" s="57">
        <f t="shared" si="6"/>
        <v>396.57160599350834</v>
      </c>
      <c r="O33" s="57">
        <f t="shared" si="6"/>
        <v>19671</v>
      </c>
      <c r="P33" s="57">
        <f t="shared" si="6"/>
        <v>0</v>
      </c>
      <c r="Q33" s="29">
        <f t="shared" si="6"/>
        <v>55.224174418757102</v>
      </c>
      <c r="R33" s="29">
        <f t="shared" si="6"/>
        <v>449.45279977677706</v>
      </c>
      <c r="S33" s="57">
        <f t="shared" si="6"/>
        <v>25721</v>
      </c>
      <c r="T33" s="57">
        <f t="shared" si="6"/>
        <v>0</v>
      </c>
      <c r="U33" s="29">
        <f t="shared" si="6"/>
        <v>332.40322400320133</v>
      </c>
      <c r="V33" s="29">
        <f t="shared" si="6"/>
        <v>1618.0800053806354</v>
      </c>
      <c r="W33" s="57">
        <f t="shared" si="6"/>
        <v>86462</v>
      </c>
      <c r="X33" s="57">
        <f t="shared" si="6"/>
        <v>11</v>
      </c>
    </row>
    <row r="34" spans="1:24" ht="36" x14ac:dyDescent="0.2">
      <c r="A34" s="26" t="s">
        <v>82</v>
      </c>
      <c r="B34" s="27" t="s">
        <v>83</v>
      </c>
      <c r="C34" s="28" t="s">
        <v>55</v>
      </c>
      <c r="D34" s="29">
        <f t="shared" ref="D34:T34" si="7">D35</f>
        <v>2278.7032585186353</v>
      </c>
      <c r="E34" s="29">
        <f t="shared" si="7"/>
        <v>0</v>
      </c>
      <c r="F34" s="29">
        <f t="shared" si="7"/>
        <v>387.97210674999997</v>
      </c>
      <c r="G34" s="57">
        <f t="shared" si="7"/>
        <v>21140</v>
      </c>
      <c r="H34" s="57">
        <f t="shared" si="7"/>
        <v>11</v>
      </c>
      <c r="I34" s="57">
        <f t="shared" si="7"/>
        <v>0</v>
      </c>
      <c r="J34" s="57">
        <f t="shared" si="7"/>
        <v>384.08349286035002</v>
      </c>
      <c r="K34" s="57">
        <f t="shared" si="7"/>
        <v>19930</v>
      </c>
      <c r="L34" s="57">
        <f t="shared" si="7"/>
        <v>0</v>
      </c>
      <c r="M34" s="57">
        <f t="shared" si="7"/>
        <v>0</v>
      </c>
      <c r="N34" s="57">
        <f t="shared" si="7"/>
        <v>396.57160599350834</v>
      </c>
      <c r="O34" s="57">
        <f t="shared" si="7"/>
        <v>19671</v>
      </c>
      <c r="P34" s="57">
        <f t="shared" si="7"/>
        <v>0</v>
      </c>
      <c r="Q34" s="29">
        <f t="shared" si="7"/>
        <v>0</v>
      </c>
      <c r="R34" s="29">
        <f t="shared" si="7"/>
        <v>449.45279977677706</v>
      </c>
      <c r="S34" s="57">
        <f t="shared" si="7"/>
        <v>25721</v>
      </c>
      <c r="T34" s="57">
        <f t="shared" si="7"/>
        <v>0</v>
      </c>
      <c r="U34" s="29">
        <f>SUM(U35,U42)</f>
        <v>0</v>
      </c>
      <c r="V34" s="29">
        <f>SUM(V35,V42)</f>
        <v>1618.0800053806354</v>
      </c>
      <c r="W34" s="57">
        <f>SUM(W35,W42)</f>
        <v>86462</v>
      </c>
      <c r="X34" s="57">
        <f>SUM(X35,X42)</f>
        <v>11</v>
      </c>
    </row>
    <row r="35" spans="1:24" ht="36" x14ac:dyDescent="0.2">
      <c r="A35" s="26" t="s">
        <v>84</v>
      </c>
      <c r="B35" s="27" t="s">
        <v>85</v>
      </c>
      <c r="C35" s="28" t="s">
        <v>55</v>
      </c>
      <c r="D35" s="29">
        <f t="shared" ref="D35:X35" si="8">SUM(D36:D41)</f>
        <v>2278.7032585186353</v>
      </c>
      <c r="E35" s="29">
        <f t="shared" si="8"/>
        <v>0</v>
      </c>
      <c r="F35" s="29">
        <f t="shared" si="8"/>
        <v>387.97210674999997</v>
      </c>
      <c r="G35" s="57">
        <f t="shared" si="8"/>
        <v>21140</v>
      </c>
      <c r="H35" s="57">
        <f t="shared" si="8"/>
        <v>11</v>
      </c>
      <c r="I35" s="57">
        <f t="shared" si="8"/>
        <v>0</v>
      </c>
      <c r="J35" s="57">
        <f t="shared" si="8"/>
        <v>384.08349286035002</v>
      </c>
      <c r="K35" s="57">
        <f t="shared" si="8"/>
        <v>19930</v>
      </c>
      <c r="L35" s="57">
        <f t="shared" si="8"/>
        <v>0</v>
      </c>
      <c r="M35" s="57">
        <f t="shared" si="8"/>
        <v>0</v>
      </c>
      <c r="N35" s="57">
        <f t="shared" si="8"/>
        <v>396.57160599350834</v>
      </c>
      <c r="O35" s="57">
        <f t="shared" si="8"/>
        <v>19671</v>
      </c>
      <c r="P35" s="57">
        <f t="shared" si="8"/>
        <v>0</v>
      </c>
      <c r="Q35" s="29">
        <f t="shared" si="8"/>
        <v>0</v>
      </c>
      <c r="R35" s="29">
        <f t="shared" si="8"/>
        <v>449.45279977677706</v>
      </c>
      <c r="S35" s="57">
        <f t="shared" si="8"/>
        <v>25721</v>
      </c>
      <c r="T35" s="57">
        <f t="shared" si="8"/>
        <v>0</v>
      </c>
      <c r="U35" s="29">
        <f t="shared" si="8"/>
        <v>0</v>
      </c>
      <c r="V35" s="29">
        <f t="shared" si="8"/>
        <v>1618.0800053806354</v>
      </c>
      <c r="W35" s="57">
        <f t="shared" si="8"/>
        <v>86462</v>
      </c>
      <c r="X35" s="57">
        <f t="shared" si="8"/>
        <v>11</v>
      </c>
    </row>
    <row r="36" spans="1:24" ht="60" x14ac:dyDescent="0.2">
      <c r="A36" s="30" t="s">
        <v>84</v>
      </c>
      <c r="B36" s="25" t="s">
        <v>86</v>
      </c>
      <c r="C36" s="19" t="s">
        <v>87</v>
      </c>
      <c r="D36" s="32">
        <v>2263.9894687306351</v>
      </c>
      <c r="E36" s="32" t="s">
        <v>56</v>
      </c>
      <c r="F36" s="32">
        <v>372.57367469999997</v>
      </c>
      <c r="G36" s="58">
        <v>21140</v>
      </c>
      <c r="H36" s="58" t="s">
        <v>56</v>
      </c>
      <c r="I36" s="32" t="s">
        <v>56</v>
      </c>
      <c r="J36" s="32">
        <v>384.08349286035002</v>
      </c>
      <c r="K36" s="58">
        <v>19930</v>
      </c>
      <c r="L36" s="58" t="s">
        <v>56</v>
      </c>
      <c r="M36" s="32" t="s">
        <v>56</v>
      </c>
      <c r="N36" s="32">
        <v>396.57160599350834</v>
      </c>
      <c r="O36" s="58">
        <v>19671</v>
      </c>
      <c r="P36" s="58" t="s">
        <v>56</v>
      </c>
      <c r="Q36" s="32" t="s">
        <v>56</v>
      </c>
      <c r="R36" s="32">
        <v>449.45279977677706</v>
      </c>
      <c r="S36" s="58">
        <v>25721</v>
      </c>
      <c r="T36" s="58" t="s">
        <v>56</v>
      </c>
      <c r="U36" s="20">
        <f>SUM(E36,I36,M36,Q36)</f>
        <v>0</v>
      </c>
      <c r="V36" s="20">
        <f>SUM(F36,J36,N36,R36)</f>
        <v>1602.6815733306355</v>
      </c>
      <c r="W36" s="55">
        <f>SUM(G36,K36,O36,S36)</f>
        <v>86462</v>
      </c>
      <c r="X36" s="55">
        <f>SUM(H36,L36,P36,T36)</f>
        <v>0</v>
      </c>
    </row>
    <row r="37" spans="1:24" ht="36" x14ac:dyDescent="0.2">
      <c r="A37" s="30" t="s">
        <v>84</v>
      </c>
      <c r="B37" s="25" t="s">
        <v>88</v>
      </c>
      <c r="C37" s="19" t="s">
        <v>89</v>
      </c>
      <c r="D37" s="32">
        <v>1.7487991200000002</v>
      </c>
      <c r="E37" s="32" t="s">
        <v>56</v>
      </c>
      <c r="F37" s="32">
        <v>2.1215991200000004</v>
      </c>
      <c r="G37" s="58" t="s">
        <v>56</v>
      </c>
      <c r="H37" s="58">
        <v>3</v>
      </c>
      <c r="I37" s="32" t="s">
        <v>56</v>
      </c>
      <c r="J37" s="32" t="s">
        <v>56</v>
      </c>
      <c r="K37" s="58" t="s">
        <v>56</v>
      </c>
      <c r="L37" s="58" t="s">
        <v>56</v>
      </c>
      <c r="M37" s="32" t="s">
        <v>56</v>
      </c>
      <c r="N37" s="32" t="s">
        <v>56</v>
      </c>
      <c r="O37" s="58" t="s">
        <v>56</v>
      </c>
      <c r="P37" s="58" t="s">
        <v>56</v>
      </c>
      <c r="Q37" s="32" t="s">
        <v>56</v>
      </c>
      <c r="R37" s="32" t="s">
        <v>56</v>
      </c>
      <c r="S37" s="58" t="s">
        <v>56</v>
      </c>
      <c r="T37" s="58" t="s">
        <v>56</v>
      </c>
      <c r="U37" s="20">
        <f t="shared" ref="U37:X41" si="9">SUM(E37,I37,M37,Q37)</f>
        <v>0</v>
      </c>
      <c r="V37" s="20">
        <f t="shared" si="9"/>
        <v>2.1215991200000004</v>
      </c>
      <c r="W37" s="55">
        <f t="shared" si="9"/>
        <v>0</v>
      </c>
      <c r="X37" s="55">
        <f t="shared" si="9"/>
        <v>3</v>
      </c>
    </row>
    <row r="38" spans="1:24" ht="36" x14ac:dyDescent="0.2">
      <c r="A38" s="30" t="s">
        <v>84</v>
      </c>
      <c r="B38" s="25" t="s">
        <v>90</v>
      </c>
      <c r="C38" s="19" t="s">
        <v>91</v>
      </c>
      <c r="D38" s="32">
        <v>2.1111238779999999</v>
      </c>
      <c r="E38" s="32" t="s">
        <v>56</v>
      </c>
      <c r="F38" s="32">
        <v>2.4229661400000002</v>
      </c>
      <c r="G38" s="58" t="s">
        <v>56</v>
      </c>
      <c r="H38" s="58">
        <v>2</v>
      </c>
      <c r="I38" s="32" t="s">
        <v>56</v>
      </c>
      <c r="J38" s="32" t="s">
        <v>56</v>
      </c>
      <c r="K38" s="58" t="s">
        <v>56</v>
      </c>
      <c r="L38" s="58" t="s">
        <v>56</v>
      </c>
      <c r="M38" s="32" t="s">
        <v>56</v>
      </c>
      <c r="N38" s="32" t="s">
        <v>56</v>
      </c>
      <c r="O38" s="58" t="s">
        <v>56</v>
      </c>
      <c r="P38" s="58" t="s">
        <v>56</v>
      </c>
      <c r="Q38" s="32" t="s">
        <v>56</v>
      </c>
      <c r="R38" s="32" t="s">
        <v>56</v>
      </c>
      <c r="S38" s="58" t="s">
        <v>56</v>
      </c>
      <c r="T38" s="58" t="s">
        <v>56</v>
      </c>
      <c r="U38" s="20">
        <f t="shared" si="9"/>
        <v>0</v>
      </c>
      <c r="V38" s="20">
        <f t="shared" si="9"/>
        <v>2.4229661400000002</v>
      </c>
      <c r="W38" s="55">
        <f t="shared" si="9"/>
        <v>0</v>
      </c>
      <c r="X38" s="55">
        <f t="shared" si="9"/>
        <v>2</v>
      </c>
    </row>
    <row r="39" spans="1:24" ht="36" x14ac:dyDescent="0.2">
      <c r="A39" s="30" t="s">
        <v>84</v>
      </c>
      <c r="B39" s="25" t="s">
        <v>92</v>
      </c>
      <c r="C39" s="19" t="s">
        <v>93</v>
      </c>
      <c r="D39" s="32">
        <v>2.0407400199999999</v>
      </c>
      <c r="E39" s="32" t="s">
        <v>56</v>
      </c>
      <c r="F39" s="32">
        <v>2.0407400199999999</v>
      </c>
      <c r="G39" s="58" t="s">
        <v>56</v>
      </c>
      <c r="H39" s="58">
        <v>2</v>
      </c>
      <c r="I39" s="32" t="s">
        <v>56</v>
      </c>
      <c r="J39" s="32" t="s">
        <v>56</v>
      </c>
      <c r="K39" s="58" t="s">
        <v>56</v>
      </c>
      <c r="L39" s="58" t="s">
        <v>56</v>
      </c>
      <c r="M39" s="32" t="s">
        <v>56</v>
      </c>
      <c r="N39" s="32" t="s">
        <v>56</v>
      </c>
      <c r="O39" s="58" t="s">
        <v>56</v>
      </c>
      <c r="P39" s="58" t="s">
        <v>56</v>
      </c>
      <c r="Q39" s="32" t="s">
        <v>56</v>
      </c>
      <c r="R39" s="32" t="s">
        <v>56</v>
      </c>
      <c r="S39" s="58" t="s">
        <v>56</v>
      </c>
      <c r="T39" s="58" t="s">
        <v>56</v>
      </c>
      <c r="U39" s="20">
        <f t="shared" si="9"/>
        <v>0</v>
      </c>
      <c r="V39" s="20">
        <f t="shared" si="9"/>
        <v>2.0407400199999999</v>
      </c>
      <c r="W39" s="55">
        <f t="shared" si="9"/>
        <v>0</v>
      </c>
      <c r="X39" s="55">
        <f t="shared" si="9"/>
        <v>2</v>
      </c>
    </row>
    <row r="40" spans="1:24" ht="36" x14ac:dyDescent="0.2">
      <c r="A40" s="30" t="s">
        <v>84</v>
      </c>
      <c r="B40" s="25" t="s">
        <v>94</v>
      </c>
      <c r="C40" s="19" t="s">
        <v>95</v>
      </c>
      <c r="D40" s="32">
        <v>4.1491390999999993</v>
      </c>
      <c r="E40" s="32" t="s">
        <v>56</v>
      </c>
      <c r="F40" s="32">
        <v>4.1491391000000002</v>
      </c>
      <c r="G40" s="58" t="s">
        <v>56</v>
      </c>
      <c r="H40" s="58">
        <v>2</v>
      </c>
      <c r="I40" s="32" t="s">
        <v>56</v>
      </c>
      <c r="J40" s="32" t="s">
        <v>56</v>
      </c>
      <c r="K40" s="58" t="s">
        <v>56</v>
      </c>
      <c r="L40" s="58" t="s">
        <v>56</v>
      </c>
      <c r="M40" s="32" t="s">
        <v>56</v>
      </c>
      <c r="N40" s="32" t="s">
        <v>56</v>
      </c>
      <c r="O40" s="58" t="s">
        <v>56</v>
      </c>
      <c r="P40" s="58" t="s">
        <v>56</v>
      </c>
      <c r="Q40" s="32" t="s">
        <v>56</v>
      </c>
      <c r="R40" s="32" t="s">
        <v>56</v>
      </c>
      <c r="S40" s="58" t="s">
        <v>56</v>
      </c>
      <c r="T40" s="58" t="s">
        <v>56</v>
      </c>
      <c r="U40" s="20">
        <f t="shared" si="9"/>
        <v>0</v>
      </c>
      <c r="V40" s="20">
        <f t="shared" si="9"/>
        <v>4.1491391000000002</v>
      </c>
      <c r="W40" s="55">
        <f t="shared" si="9"/>
        <v>0</v>
      </c>
      <c r="X40" s="55">
        <f t="shared" si="9"/>
        <v>2</v>
      </c>
    </row>
    <row r="41" spans="1:24" ht="36" x14ac:dyDescent="0.2">
      <c r="A41" s="30" t="s">
        <v>84</v>
      </c>
      <c r="B41" s="25" t="s">
        <v>96</v>
      </c>
      <c r="C41" s="19" t="s">
        <v>97</v>
      </c>
      <c r="D41" s="32">
        <v>4.6639876699999991</v>
      </c>
      <c r="E41" s="32" t="s">
        <v>56</v>
      </c>
      <c r="F41" s="32">
        <v>4.6639876699999991</v>
      </c>
      <c r="G41" s="58" t="s">
        <v>56</v>
      </c>
      <c r="H41" s="58">
        <v>2</v>
      </c>
      <c r="I41" s="32" t="s">
        <v>56</v>
      </c>
      <c r="J41" s="32" t="s">
        <v>56</v>
      </c>
      <c r="K41" s="58" t="s">
        <v>56</v>
      </c>
      <c r="L41" s="58" t="s">
        <v>56</v>
      </c>
      <c r="M41" s="32" t="s">
        <v>56</v>
      </c>
      <c r="N41" s="32" t="s">
        <v>56</v>
      </c>
      <c r="O41" s="58" t="s">
        <v>56</v>
      </c>
      <c r="P41" s="58" t="s">
        <v>56</v>
      </c>
      <c r="Q41" s="32" t="s">
        <v>56</v>
      </c>
      <c r="R41" s="32" t="s">
        <v>56</v>
      </c>
      <c r="S41" s="58" t="s">
        <v>56</v>
      </c>
      <c r="T41" s="58" t="s">
        <v>56</v>
      </c>
      <c r="U41" s="20">
        <f t="shared" si="9"/>
        <v>0</v>
      </c>
      <c r="V41" s="20">
        <f t="shared" si="9"/>
        <v>4.6639876699999991</v>
      </c>
      <c r="W41" s="55">
        <f t="shared" si="9"/>
        <v>0</v>
      </c>
      <c r="X41" s="55">
        <f t="shared" si="9"/>
        <v>2</v>
      </c>
    </row>
    <row r="42" spans="1:24" ht="24" x14ac:dyDescent="0.2">
      <c r="A42" s="12" t="s">
        <v>98</v>
      </c>
      <c r="B42" s="18" t="s">
        <v>99</v>
      </c>
      <c r="C42" s="11" t="s">
        <v>55</v>
      </c>
      <c r="D42" s="19" t="s">
        <v>56</v>
      </c>
      <c r="E42" s="19" t="s">
        <v>56</v>
      </c>
      <c r="F42" s="19" t="s">
        <v>56</v>
      </c>
      <c r="G42" s="55" t="s">
        <v>56</v>
      </c>
      <c r="H42" s="55" t="s">
        <v>56</v>
      </c>
      <c r="I42" s="55" t="s">
        <v>56</v>
      </c>
      <c r="J42" s="55" t="s">
        <v>56</v>
      </c>
      <c r="K42" s="55" t="s">
        <v>56</v>
      </c>
      <c r="L42" s="55" t="s">
        <v>56</v>
      </c>
      <c r="M42" s="55" t="s">
        <v>56</v>
      </c>
      <c r="N42" s="55" t="s">
        <v>56</v>
      </c>
      <c r="O42" s="55" t="s">
        <v>56</v>
      </c>
      <c r="P42" s="55" t="s">
        <v>56</v>
      </c>
      <c r="Q42" s="19" t="s">
        <v>56</v>
      </c>
      <c r="R42" s="19" t="s">
        <v>56</v>
      </c>
      <c r="S42" s="55" t="s">
        <v>56</v>
      </c>
      <c r="T42" s="55" t="s">
        <v>56</v>
      </c>
      <c r="U42" s="19" t="s">
        <v>56</v>
      </c>
      <c r="V42" s="19" t="s">
        <v>56</v>
      </c>
      <c r="W42" s="55" t="s">
        <v>56</v>
      </c>
      <c r="X42" s="55" t="s">
        <v>56</v>
      </c>
    </row>
    <row r="43" spans="1:24" s="49" customFormat="1" ht="24" x14ac:dyDescent="0.2">
      <c r="A43" s="24" t="s">
        <v>100</v>
      </c>
      <c r="B43" s="25" t="s">
        <v>101</v>
      </c>
      <c r="C43" s="19" t="s">
        <v>55</v>
      </c>
      <c r="D43" s="19" t="s">
        <v>56</v>
      </c>
      <c r="E43" s="19" t="s">
        <v>56</v>
      </c>
      <c r="F43" s="19" t="s">
        <v>56</v>
      </c>
      <c r="G43" s="55" t="s">
        <v>56</v>
      </c>
      <c r="H43" s="55" t="s">
        <v>56</v>
      </c>
      <c r="I43" s="55" t="s">
        <v>56</v>
      </c>
      <c r="J43" s="55" t="s">
        <v>56</v>
      </c>
      <c r="K43" s="55" t="s">
        <v>56</v>
      </c>
      <c r="L43" s="55" t="s">
        <v>56</v>
      </c>
      <c r="M43" s="55" t="s">
        <v>56</v>
      </c>
      <c r="N43" s="55" t="s">
        <v>56</v>
      </c>
      <c r="O43" s="55" t="s">
        <v>56</v>
      </c>
      <c r="P43" s="55" t="s">
        <v>56</v>
      </c>
      <c r="Q43" s="19" t="s">
        <v>56</v>
      </c>
      <c r="R43" s="19" t="s">
        <v>56</v>
      </c>
      <c r="S43" s="55" t="s">
        <v>56</v>
      </c>
      <c r="T43" s="55" t="s">
        <v>56</v>
      </c>
      <c r="U43" s="19" t="s">
        <v>56</v>
      </c>
      <c r="V43" s="19" t="s">
        <v>56</v>
      </c>
      <c r="W43" s="55" t="s">
        <v>56</v>
      </c>
      <c r="X43" s="55" t="s">
        <v>56</v>
      </c>
    </row>
    <row r="44" spans="1:24" ht="24" x14ac:dyDescent="0.2">
      <c r="A44" s="26" t="s">
        <v>102</v>
      </c>
      <c r="B44" s="27" t="s">
        <v>103</v>
      </c>
      <c r="C44" s="28" t="s">
        <v>55</v>
      </c>
      <c r="D44" s="29">
        <f t="shared" ref="D44:X44" si="10">SUM(D45:D63)</f>
        <v>332.40322400320133</v>
      </c>
      <c r="E44" s="29">
        <f t="shared" si="10"/>
        <v>49.299701151765191</v>
      </c>
      <c r="F44" s="29">
        <f t="shared" si="10"/>
        <v>0</v>
      </c>
      <c r="G44" s="57">
        <f t="shared" si="10"/>
        <v>0</v>
      </c>
      <c r="H44" s="57">
        <f t="shared" si="10"/>
        <v>0</v>
      </c>
      <c r="I44" s="57">
        <f t="shared" si="10"/>
        <v>107.09407710799385</v>
      </c>
      <c r="J44" s="57">
        <f t="shared" si="10"/>
        <v>0</v>
      </c>
      <c r="K44" s="57">
        <f t="shared" si="10"/>
        <v>0</v>
      </c>
      <c r="L44" s="57">
        <f t="shared" si="10"/>
        <v>0</v>
      </c>
      <c r="M44" s="57">
        <f t="shared" si="10"/>
        <v>120.78527132468521</v>
      </c>
      <c r="N44" s="57">
        <f t="shared" si="10"/>
        <v>0</v>
      </c>
      <c r="O44" s="57">
        <f t="shared" si="10"/>
        <v>0</v>
      </c>
      <c r="P44" s="57">
        <f t="shared" si="10"/>
        <v>0</v>
      </c>
      <c r="Q44" s="29">
        <f t="shared" si="10"/>
        <v>55.224174418757102</v>
      </c>
      <c r="R44" s="29">
        <f t="shared" si="10"/>
        <v>0</v>
      </c>
      <c r="S44" s="57">
        <f t="shared" si="10"/>
        <v>0</v>
      </c>
      <c r="T44" s="57">
        <f t="shared" si="10"/>
        <v>0</v>
      </c>
      <c r="U44" s="29">
        <f t="shared" si="10"/>
        <v>332.40322400320133</v>
      </c>
      <c r="V44" s="29">
        <f t="shared" si="10"/>
        <v>0</v>
      </c>
      <c r="W44" s="57">
        <f t="shared" si="10"/>
        <v>0</v>
      </c>
      <c r="X44" s="57">
        <f t="shared" si="10"/>
        <v>0</v>
      </c>
    </row>
    <row r="45" spans="1:24" ht="24" x14ac:dyDescent="0.2">
      <c r="A45" s="30" t="s">
        <v>102</v>
      </c>
      <c r="B45" s="36" t="s">
        <v>104</v>
      </c>
      <c r="C45" s="19" t="s">
        <v>105</v>
      </c>
      <c r="D45" s="32">
        <v>5.868709251768883</v>
      </c>
      <c r="E45" s="32">
        <v>5.868709251768883</v>
      </c>
      <c r="F45" s="32" t="s">
        <v>56</v>
      </c>
      <c r="G45" s="58" t="s">
        <v>56</v>
      </c>
      <c r="H45" s="58" t="s">
        <v>56</v>
      </c>
      <c r="I45" s="32" t="s">
        <v>56</v>
      </c>
      <c r="J45" s="32" t="s">
        <v>56</v>
      </c>
      <c r="K45" s="58" t="s">
        <v>56</v>
      </c>
      <c r="L45" s="58" t="s">
        <v>56</v>
      </c>
      <c r="M45" s="32" t="s">
        <v>56</v>
      </c>
      <c r="N45" s="32" t="s">
        <v>56</v>
      </c>
      <c r="O45" s="58" t="s">
        <v>56</v>
      </c>
      <c r="P45" s="58" t="s">
        <v>56</v>
      </c>
      <c r="Q45" s="32" t="s">
        <v>56</v>
      </c>
      <c r="R45" s="32" t="s">
        <v>56</v>
      </c>
      <c r="S45" s="58" t="s">
        <v>56</v>
      </c>
      <c r="T45" s="58" t="s">
        <v>56</v>
      </c>
      <c r="U45" s="20">
        <f t="shared" ref="U45:X63" si="11">SUM(E45,I45,M45,Q45)</f>
        <v>5.868709251768883</v>
      </c>
      <c r="V45" s="20">
        <f t="shared" si="11"/>
        <v>0</v>
      </c>
      <c r="W45" s="55">
        <f t="shared" si="11"/>
        <v>0</v>
      </c>
      <c r="X45" s="55">
        <f t="shared" si="11"/>
        <v>0</v>
      </c>
    </row>
    <row r="46" spans="1:24" ht="24" x14ac:dyDescent="0.2">
      <c r="A46" s="30" t="s">
        <v>102</v>
      </c>
      <c r="B46" s="36" t="s">
        <v>106</v>
      </c>
      <c r="C46" s="19" t="s">
        <v>107</v>
      </c>
      <c r="D46" s="32">
        <v>8.5188203951516872</v>
      </c>
      <c r="E46" s="32" t="s">
        <v>56</v>
      </c>
      <c r="F46" s="32" t="s">
        <v>56</v>
      </c>
      <c r="G46" s="58" t="s">
        <v>56</v>
      </c>
      <c r="H46" s="58" t="s">
        <v>56</v>
      </c>
      <c r="I46" s="32">
        <v>8.5188203951516872</v>
      </c>
      <c r="J46" s="32" t="s">
        <v>56</v>
      </c>
      <c r="K46" s="58" t="s">
        <v>56</v>
      </c>
      <c r="L46" s="58" t="s">
        <v>56</v>
      </c>
      <c r="M46" s="32" t="s">
        <v>56</v>
      </c>
      <c r="N46" s="32" t="s">
        <v>56</v>
      </c>
      <c r="O46" s="58" t="s">
        <v>56</v>
      </c>
      <c r="P46" s="58" t="s">
        <v>56</v>
      </c>
      <c r="Q46" s="32" t="s">
        <v>56</v>
      </c>
      <c r="R46" s="32" t="s">
        <v>56</v>
      </c>
      <c r="S46" s="58" t="s">
        <v>56</v>
      </c>
      <c r="T46" s="58" t="s">
        <v>56</v>
      </c>
      <c r="U46" s="20">
        <f t="shared" si="11"/>
        <v>8.5188203951516872</v>
      </c>
      <c r="V46" s="20">
        <f t="shared" si="11"/>
        <v>0</v>
      </c>
      <c r="W46" s="55">
        <f t="shared" si="11"/>
        <v>0</v>
      </c>
      <c r="X46" s="55">
        <f t="shared" si="11"/>
        <v>0</v>
      </c>
    </row>
    <row r="47" spans="1:24" ht="24" x14ac:dyDescent="0.2">
      <c r="A47" s="30" t="s">
        <v>102</v>
      </c>
      <c r="B47" s="36" t="s">
        <v>108</v>
      </c>
      <c r="C47" s="19" t="s">
        <v>109</v>
      </c>
      <c r="D47" s="32">
        <v>8.2745613223717598</v>
      </c>
      <c r="E47" s="32" t="s">
        <v>56</v>
      </c>
      <c r="F47" s="32" t="s">
        <v>56</v>
      </c>
      <c r="G47" s="58" t="s">
        <v>56</v>
      </c>
      <c r="H47" s="58" t="s">
        <v>56</v>
      </c>
      <c r="I47" s="32" t="s">
        <v>56</v>
      </c>
      <c r="J47" s="32" t="s">
        <v>56</v>
      </c>
      <c r="K47" s="58" t="s">
        <v>56</v>
      </c>
      <c r="L47" s="58" t="s">
        <v>56</v>
      </c>
      <c r="M47" s="32">
        <v>8.2745613223717598</v>
      </c>
      <c r="N47" s="32" t="s">
        <v>56</v>
      </c>
      <c r="O47" s="58" t="s">
        <v>56</v>
      </c>
      <c r="P47" s="58" t="s">
        <v>56</v>
      </c>
      <c r="Q47" s="32" t="s">
        <v>56</v>
      </c>
      <c r="R47" s="32" t="s">
        <v>56</v>
      </c>
      <c r="S47" s="58" t="s">
        <v>56</v>
      </c>
      <c r="T47" s="58" t="s">
        <v>56</v>
      </c>
      <c r="U47" s="20">
        <f t="shared" si="11"/>
        <v>8.2745613223717598</v>
      </c>
      <c r="V47" s="20">
        <f t="shared" si="11"/>
        <v>0</v>
      </c>
      <c r="W47" s="55">
        <f t="shared" si="11"/>
        <v>0</v>
      </c>
      <c r="X47" s="55">
        <f t="shared" si="11"/>
        <v>0</v>
      </c>
    </row>
    <row r="48" spans="1:24" x14ac:dyDescent="0.2">
      <c r="A48" s="30" t="s">
        <v>102</v>
      </c>
      <c r="B48" s="36" t="s">
        <v>110</v>
      </c>
      <c r="C48" s="19" t="s">
        <v>111</v>
      </c>
      <c r="D48" s="32">
        <v>8.587973688097172</v>
      </c>
      <c r="E48" s="32" t="s">
        <v>56</v>
      </c>
      <c r="F48" s="32" t="s">
        <v>56</v>
      </c>
      <c r="G48" s="58" t="s">
        <v>56</v>
      </c>
      <c r="H48" s="58" t="s">
        <v>56</v>
      </c>
      <c r="I48" s="32" t="s">
        <v>56</v>
      </c>
      <c r="J48" s="32" t="s">
        <v>56</v>
      </c>
      <c r="K48" s="58" t="s">
        <v>56</v>
      </c>
      <c r="L48" s="58" t="s">
        <v>56</v>
      </c>
      <c r="M48" s="32" t="s">
        <v>56</v>
      </c>
      <c r="N48" s="32" t="s">
        <v>56</v>
      </c>
      <c r="O48" s="58" t="s">
        <v>56</v>
      </c>
      <c r="P48" s="58" t="s">
        <v>56</v>
      </c>
      <c r="Q48" s="32">
        <v>8.587973688097172</v>
      </c>
      <c r="R48" s="32" t="s">
        <v>56</v>
      </c>
      <c r="S48" s="58" t="s">
        <v>56</v>
      </c>
      <c r="T48" s="58" t="s">
        <v>56</v>
      </c>
      <c r="U48" s="20">
        <f t="shared" si="11"/>
        <v>8.587973688097172</v>
      </c>
      <c r="V48" s="20">
        <f t="shared" si="11"/>
        <v>0</v>
      </c>
      <c r="W48" s="55">
        <f t="shared" si="11"/>
        <v>0</v>
      </c>
      <c r="X48" s="55">
        <f t="shared" si="11"/>
        <v>0</v>
      </c>
    </row>
    <row r="49" spans="1:24" ht="36" x14ac:dyDescent="0.2">
      <c r="A49" s="30" t="s">
        <v>102</v>
      </c>
      <c r="B49" s="36" t="s">
        <v>112</v>
      </c>
      <c r="C49" s="19" t="s">
        <v>113</v>
      </c>
      <c r="D49" s="32">
        <v>3.2799747748579611</v>
      </c>
      <c r="E49" s="32">
        <v>3.2799747748579611</v>
      </c>
      <c r="F49" s="32" t="s">
        <v>56</v>
      </c>
      <c r="G49" s="58" t="s">
        <v>56</v>
      </c>
      <c r="H49" s="58" t="s">
        <v>56</v>
      </c>
      <c r="I49" s="32" t="s">
        <v>56</v>
      </c>
      <c r="J49" s="32" t="s">
        <v>56</v>
      </c>
      <c r="K49" s="58" t="s">
        <v>56</v>
      </c>
      <c r="L49" s="58" t="s">
        <v>56</v>
      </c>
      <c r="M49" s="32" t="s">
        <v>56</v>
      </c>
      <c r="N49" s="32" t="s">
        <v>56</v>
      </c>
      <c r="O49" s="58" t="s">
        <v>56</v>
      </c>
      <c r="P49" s="58" t="s">
        <v>56</v>
      </c>
      <c r="Q49" s="32" t="s">
        <v>56</v>
      </c>
      <c r="R49" s="32" t="s">
        <v>56</v>
      </c>
      <c r="S49" s="58" t="s">
        <v>56</v>
      </c>
      <c r="T49" s="58" t="s">
        <v>56</v>
      </c>
      <c r="U49" s="20">
        <f t="shared" si="11"/>
        <v>3.2799747748579611</v>
      </c>
      <c r="V49" s="20">
        <f t="shared" si="11"/>
        <v>0</v>
      </c>
      <c r="W49" s="55">
        <f t="shared" si="11"/>
        <v>0</v>
      </c>
      <c r="X49" s="55">
        <f t="shared" si="11"/>
        <v>0</v>
      </c>
    </row>
    <row r="50" spans="1:24" ht="36" x14ac:dyDescent="0.2">
      <c r="A50" s="30" t="s">
        <v>102</v>
      </c>
      <c r="B50" s="36" t="s">
        <v>114</v>
      </c>
      <c r="C50" s="19" t="s">
        <v>115</v>
      </c>
      <c r="D50" s="32">
        <v>3.4195264966453962</v>
      </c>
      <c r="E50" s="32" t="s">
        <v>56</v>
      </c>
      <c r="F50" s="32" t="s">
        <v>56</v>
      </c>
      <c r="G50" s="58" t="s">
        <v>56</v>
      </c>
      <c r="H50" s="58" t="s">
        <v>56</v>
      </c>
      <c r="I50" s="32">
        <v>3.4195264966453962</v>
      </c>
      <c r="J50" s="32" t="s">
        <v>56</v>
      </c>
      <c r="K50" s="58" t="s">
        <v>56</v>
      </c>
      <c r="L50" s="58" t="s">
        <v>56</v>
      </c>
      <c r="M50" s="32" t="s">
        <v>56</v>
      </c>
      <c r="N50" s="32" t="s">
        <v>56</v>
      </c>
      <c r="O50" s="58" t="s">
        <v>56</v>
      </c>
      <c r="P50" s="58" t="s">
        <v>56</v>
      </c>
      <c r="Q50" s="32" t="s">
        <v>56</v>
      </c>
      <c r="R50" s="32" t="s">
        <v>56</v>
      </c>
      <c r="S50" s="58" t="s">
        <v>56</v>
      </c>
      <c r="T50" s="58" t="s">
        <v>56</v>
      </c>
      <c r="U50" s="20">
        <f t="shared" si="11"/>
        <v>3.4195264966453962</v>
      </c>
      <c r="V50" s="20">
        <f t="shared" si="11"/>
        <v>0</v>
      </c>
      <c r="W50" s="55">
        <f t="shared" si="11"/>
        <v>0</v>
      </c>
      <c r="X50" s="55">
        <f t="shared" si="11"/>
        <v>0</v>
      </c>
    </row>
    <row r="51" spans="1:24" ht="36" x14ac:dyDescent="0.2">
      <c r="A51" s="30" t="s">
        <v>102</v>
      </c>
      <c r="B51" s="36" t="s">
        <v>116</v>
      </c>
      <c r="C51" s="19" t="s">
        <v>117</v>
      </c>
      <c r="D51" s="32">
        <v>3.5499105870745336</v>
      </c>
      <c r="E51" s="32" t="s">
        <v>56</v>
      </c>
      <c r="F51" s="32" t="s">
        <v>56</v>
      </c>
      <c r="G51" s="58" t="s">
        <v>56</v>
      </c>
      <c r="H51" s="58" t="s">
        <v>56</v>
      </c>
      <c r="I51" s="32" t="s">
        <v>56</v>
      </c>
      <c r="J51" s="32" t="s">
        <v>56</v>
      </c>
      <c r="K51" s="58" t="s">
        <v>56</v>
      </c>
      <c r="L51" s="58" t="s">
        <v>56</v>
      </c>
      <c r="M51" s="32">
        <v>3.5499105870745336</v>
      </c>
      <c r="N51" s="32" t="s">
        <v>56</v>
      </c>
      <c r="O51" s="58" t="s">
        <v>56</v>
      </c>
      <c r="P51" s="58" t="s">
        <v>56</v>
      </c>
      <c r="Q51" s="32" t="s">
        <v>56</v>
      </c>
      <c r="R51" s="32" t="s">
        <v>56</v>
      </c>
      <c r="S51" s="58" t="s">
        <v>56</v>
      </c>
      <c r="T51" s="58" t="s">
        <v>56</v>
      </c>
      <c r="U51" s="20">
        <f t="shared" si="11"/>
        <v>3.5499105870745336</v>
      </c>
      <c r="V51" s="20">
        <f t="shared" si="11"/>
        <v>0</v>
      </c>
      <c r="W51" s="55">
        <f t="shared" si="11"/>
        <v>0</v>
      </c>
      <c r="X51" s="55">
        <f t="shared" si="11"/>
        <v>0</v>
      </c>
    </row>
    <row r="52" spans="1:24" ht="24" x14ac:dyDescent="0.2">
      <c r="A52" s="30" t="s">
        <v>102</v>
      </c>
      <c r="B52" s="36" t="s">
        <v>118</v>
      </c>
      <c r="C52" s="19" t="s">
        <v>119</v>
      </c>
      <c r="D52" s="32">
        <v>3.6843691803295804</v>
      </c>
      <c r="E52" s="32" t="s">
        <v>56</v>
      </c>
      <c r="F52" s="32" t="s">
        <v>56</v>
      </c>
      <c r="G52" s="58" t="s">
        <v>56</v>
      </c>
      <c r="H52" s="58" t="s">
        <v>56</v>
      </c>
      <c r="I52" s="32" t="s">
        <v>56</v>
      </c>
      <c r="J52" s="32" t="s">
        <v>56</v>
      </c>
      <c r="K52" s="58" t="s">
        <v>56</v>
      </c>
      <c r="L52" s="58" t="s">
        <v>56</v>
      </c>
      <c r="M52" s="32" t="s">
        <v>56</v>
      </c>
      <c r="N52" s="32" t="s">
        <v>56</v>
      </c>
      <c r="O52" s="58" t="s">
        <v>56</v>
      </c>
      <c r="P52" s="58" t="s">
        <v>56</v>
      </c>
      <c r="Q52" s="32">
        <v>3.6843691803295804</v>
      </c>
      <c r="R52" s="32" t="s">
        <v>56</v>
      </c>
      <c r="S52" s="58" t="s">
        <v>56</v>
      </c>
      <c r="T52" s="58" t="s">
        <v>56</v>
      </c>
      <c r="U52" s="20">
        <f t="shared" si="11"/>
        <v>3.6843691803295804</v>
      </c>
      <c r="V52" s="20">
        <f t="shared" si="11"/>
        <v>0</v>
      </c>
      <c r="W52" s="55">
        <f t="shared" si="11"/>
        <v>0</v>
      </c>
      <c r="X52" s="55">
        <f t="shared" si="11"/>
        <v>0</v>
      </c>
    </row>
    <row r="53" spans="1:24" ht="24" x14ac:dyDescent="0.2">
      <c r="A53" s="30" t="s">
        <v>102</v>
      </c>
      <c r="B53" s="36" t="s">
        <v>120</v>
      </c>
      <c r="C53" s="19" t="s">
        <v>121</v>
      </c>
      <c r="D53" s="32">
        <v>3.3696205385129034</v>
      </c>
      <c r="E53" s="32">
        <v>3.3696205385129034</v>
      </c>
      <c r="F53" s="32" t="s">
        <v>56</v>
      </c>
      <c r="G53" s="58" t="s">
        <v>56</v>
      </c>
      <c r="H53" s="58" t="s">
        <v>56</v>
      </c>
      <c r="I53" s="32" t="s">
        <v>56</v>
      </c>
      <c r="J53" s="32" t="s">
        <v>56</v>
      </c>
      <c r="K53" s="58" t="s">
        <v>56</v>
      </c>
      <c r="L53" s="58" t="s">
        <v>56</v>
      </c>
      <c r="M53" s="32" t="s">
        <v>56</v>
      </c>
      <c r="N53" s="32" t="s">
        <v>56</v>
      </c>
      <c r="O53" s="58" t="s">
        <v>56</v>
      </c>
      <c r="P53" s="58" t="s">
        <v>56</v>
      </c>
      <c r="Q53" s="32" t="s">
        <v>56</v>
      </c>
      <c r="R53" s="32" t="s">
        <v>56</v>
      </c>
      <c r="S53" s="58" t="s">
        <v>56</v>
      </c>
      <c r="T53" s="58" t="s">
        <v>56</v>
      </c>
      <c r="U53" s="20">
        <f t="shared" si="11"/>
        <v>3.3696205385129034</v>
      </c>
      <c r="V53" s="20">
        <f t="shared" si="11"/>
        <v>0</v>
      </c>
      <c r="W53" s="55">
        <f t="shared" si="11"/>
        <v>0</v>
      </c>
      <c r="X53" s="55">
        <f t="shared" si="11"/>
        <v>0</v>
      </c>
    </row>
    <row r="54" spans="1:24" ht="24" x14ac:dyDescent="0.2">
      <c r="A54" s="30" t="s">
        <v>102</v>
      </c>
      <c r="B54" s="36" t="s">
        <v>122</v>
      </c>
      <c r="C54" s="19" t="s">
        <v>123</v>
      </c>
      <c r="D54" s="32">
        <v>3.5149161030175891</v>
      </c>
      <c r="E54" s="32" t="s">
        <v>56</v>
      </c>
      <c r="F54" s="32" t="s">
        <v>56</v>
      </c>
      <c r="G54" s="58" t="s">
        <v>56</v>
      </c>
      <c r="H54" s="58" t="s">
        <v>56</v>
      </c>
      <c r="I54" s="32">
        <v>3.5149161030175891</v>
      </c>
      <c r="J54" s="32" t="s">
        <v>56</v>
      </c>
      <c r="K54" s="58" t="s">
        <v>56</v>
      </c>
      <c r="L54" s="58" t="s">
        <v>56</v>
      </c>
      <c r="M54" s="32" t="s">
        <v>56</v>
      </c>
      <c r="N54" s="32" t="s">
        <v>56</v>
      </c>
      <c r="O54" s="58" t="s">
        <v>56</v>
      </c>
      <c r="P54" s="58" t="s">
        <v>56</v>
      </c>
      <c r="Q54" s="32" t="s">
        <v>56</v>
      </c>
      <c r="R54" s="32" t="s">
        <v>56</v>
      </c>
      <c r="S54" s="58" t="s">
        <v>56</v>
      </c>
      <c r="T54" s="58" t="s">
        <v>56</v>
      </c>
      <c r="U54" s="20">
        <f t="shared" si="11"/>
        <v>3.5149161030175891</v>
      </c>
      <c r="V54" s="20">
        <f t="shared" si="11"/>
        <v>0</v>
      </c>
      <c r="W54" s="55">
        <f t="shared" si="11"/>
        <v>0</v>
      </c>
      <c r="X54" s="55">
        <f t="shared" si="11"/>
        <v>0</v>
      </c>
    </row>
    <row r="55" spans="1:24" ht="24" x14ac:dyDescent="0.2">
      <c r="A55" s="30" t="s">
        <v>102</v>
      </c>
      <c r="B55" s="36" t="s">
        <v>124</v>
      </c>
      <c r="C55" s="19" t="s">
        <v>125</v>
      </c>
      <c r="D55" s="32">
        <v>3.6488765525609161</v>
      </c>
      <c r="E55" s="32" t="s">
        <v>56</v>
      </c>
      <c r="F55" s="32" t="s">
        <v>56</v>
      </c>
      <c r="G55" s="58" t="s">
        <v>56</v>
      </c>
      <c r="H55" s="58" t="s">
        <v>56</v>
      </c>
      <c r="I55" s="32" t="s">
        <v>56</v>
      </c>
      <c r="J55" s="32" t="s">
        <v>56</v>
      </c>
      <c r="K55" s="58" t="s">
        <v>56</v>
      </c>
      <c r="L55" s="58" t="s">
        <v>56</v>
      </c>
      <c r="M55" s="32">
        <v>3.6488765525609161</v>
      </c>
      <c r="N55" s="32" t="s">
        <v>56</v>
      </c>
      <c r="O55" s="58" t="s">
        <v>56</v>
      </c>
      <c r="P55" s="58" t="s">
        <v>56</v>
      </c>
      <c r="Q55" s="32" t="s">
        <v>56</v>
      </c>
      <c r="R55" s="32" t="s">
        <v>56</v>
      </c>
      <c r="S55" s="58" t="s">
        <v>56</v>
      </c>
      <c r="T55" s="58" t="s">
        <v>56</v>
      </c>
      <c r="U55" s="20">
        <f t="shared" si="11"/>
        <v>3.6488765525609161</v>
      </c>
      <c r="V55" s="20">
        <f t="shared" si="11"/>
        <v>0</v>
      </c>
      <c r="W55" s="55">
        <f t="shared" si="11"/>
        <v>0</v>
      </c>
      <c r="X55" s="55">
        <f t="shared" si="11"/>
        <v>0</v>
      </c>
    </row>
    <row r="56" spans="1:24" x14ac:dyDescent="0.2">
      <c r="A56" s="30" t="s">
        <v>102</v>
      </c>
      <c r="B56" s="36" t="s">
        <v>126</v>
      </c>
      <c r="C56" s="19" t="s">
        <v>127</v>
      </c>
      <c r="D56" s="32">
        <v>3.7879893270866778</v>
      </c>
      <c r="E56" s="32" t="s">
        <v>56</v>
      </c>
      <c r="F56" s="32" t="s">
        <v>56</v>
      </c>
      <c r="G56" s="58" t="s">
        <v>56</v>
      </c>
      <c r="H56" s="58" t="s">
        <v>56</v>
      </c>
      <c r="I56" s="32" t="s">
        <v>56</v>
      </c>
      <c r="J56" s="32" t="s">
        <v>56</v>
      </c>
      <c r="K56" s="58" t="s">
        <v>56</v>
      </c>
      <c r="L56" s="58" t="s">
        <v>56</v>
      </c>
      <c r="M56" s="32" t="s">
        <v>56</v>
      </c>
      <c r="N56" s="32" t="s">
        <v>56</v>
      </c>
      <c r="O56" s="58" t="s">
        <v>56</v>
      </c>
      <c r="P56" s="58" t="s">
        <v>56</v>
      </c>
      <c r="Q56" s="32">
        <v>3.7879893270866778</v>
      </c>
      <c r="R56" s="32" t="s">
        <v>56</v>
      </c>
      <c r="S56" s="58" t="s">
        <v>56</v>
      </c>
      <c r="T56" s="58" t="s">
        <v>56</v>
      </c>
      <c r="U56" s="20">
        <f t="shared" si="11"/>
        <v>3.7879893270866778</v>
      </c>
      <c r="V56" s="20">
        <f t="shared" si="11"/>
        <v>0</v>
      </c>
      <c r="W56" s="55">
        <f t="shared" si="11"/>
        <v>0</v>
      </c>
      <c r="X56" s="55">
        <f t="shared" si="11"/>
        <v>0</v>
      </c>
    </row>
    <row r="57" spans="1:24" ht="24" x14ac:dyDescent="0.2">
      <c r="A57" s="30" t="s">
        <v>102</v>
      </c>
      <c r="B57" s="36" t="s">
        <v>128</v>
      </c>
      <c r="C57" s="19" t="s">
        <v>129</v>
      </c>
      <c r="D57" s="32">
        <v>236.11657919910087</v>
      </c>
      <c r="E57" s="32" t="s">
        <v>56</v>
      </c>
      <c r="F57" s="32" t="s">
        <v>56</v>
      </c>
      <c r="G57" s="58" t="s">
        <v>56</v>
      </c>
      <c r="H57" s="58" t="s">
        <v>56</v>
      </c>
      <c r="I57" s="32">
        <v>91.640814113179189</v>
      </c>
      <c r="J57" s="32" t="s">
        <v>56</v>
      </c>
      <c r="K57" s="58" t="s">
        <v>56</v>
      </c>
      <c r="L57" s="58" t="s">
        <v>56</v>
      </c>
      <c r="M57" s="32">
        <v>105.311922862678</v>
      </c>
      <c r="N57" s="32" t="s">
        <v>56</v>
      </c>
      <c r="O57" s="58" t="s">
        <v>56</v>
      </c>
      <c r="P57" s="58" t="s">
        <v>56</v>
      </c>
      <c r="Q57" s="32">
        <v>39.16384222324367</v>
      </c>
      <c r="R57" s="32" t="s">
        <v>56</v>
      </c>
      <c r="S57" s="58" t="s">
        <v>56</v>
      </c>
      <c r="T57" s="58" t="s">
        <v>56</v>
      </c>
      <c r="U57" s="20">
        <f t="shared" si="11"/>
        <v>236.11657919910087</v>
      </c>
      <c r="V57" s="20">
        <f t="shared" si="11"/>
        <v>0</v>
      </c>
      <c r="W57" s="55">
        <f t="shared" si="11"/>
        <v>0</v>
      </c>
      <c r="X57" s="55">
        <f t="shared" si="11"/>
        <v>0</v>
      </c>
    </row>
    <row r="58" spans="1:24" ht="24" x14ac:dyDescent="0.2">
      <c r="A58" s="30" t="s">
        <v>102</v>
      </c>
      <c r="B58" s="36" t="s">
        <v>130</v>
      </c>
      <c r="C58" s="19" t="s">
        <v>131</v>
      </c>
      <c r="D58" s="32">
        <v>7.5583278364490072</v>
      </c>
      <c r="E58" s="32">
        <v>7.5583278364490072</v>
      </c>
      <c r="F58" s="32" t="s">
        <v>56</v>
      </c>
      <c r="G58" s="58" t="s">
        <v>56</v>
      </c>
      <c r="H58" s="58" t="s">
        <v>56</v>
      </c>
      <c r="I58" s="32" t="s">
        <v>56</v>
      </c>
      <c r="J58" s="32" t="s">
        <v>56</v>
      </c>
      <c r="K58" s="58" t="s">
        <v>56</v>
      </c>
      <c r="L58" s="58" t="s">
        <v>56</v>
      </c>
      <c r="M58" s="32" t="s">
        <v>56</v>
      </c>
      <c r="N58" s="32" t="s">
        <v>56</v>
      </c>
      <c r="O58" s="58" t="s">
        <v>56</v>
      </c>
      <c r="P58" s="58" t="s">
        <v>56</v>
      </c>
      <c r="Q58" s="32" t="s">
        <v>56</v>
      </c>
      <c r="R58" s="32" t="s">
        <v>56</v>
      </c>
      <c r="S58" s="58" t="s">
        <v>56</v>
      </c>
      <c r="T58" s="58" t="s">
        <v>56</v>
      </c>
      <c r="U58" s="20">
        <f t="shared" si="11"/>
        <v>7.5583278364490072</v>
      </c>
      <c r="V58" s="20">
        <f t="shared" si="11"/>
        <v>0</v>
      </c>
      <c r="W58" s="55">
        <f t="shared" si="11"/>
        <v>0</v>
      </c>
      <c r="X58" s="55">
        <f t="shared" si="11"/>
        <v>0</v>
      </c>
    </row>
    <row r="59" spans="1:24" ht="24" x14ac:dyDescent="0.2">
      <c r="A59" s="30" t="s">
        <v>102</v>
      </c>
      <c r="B59" s="36" t="s">
        <v>132</v>
      </c>
      <c r="C59" s="19" t="s">
        <v>133</v>
      </c>
      <c r="D59" s="32">
        <v>14.42535461482111</v>
      </c>
      <c r="E59" s="32">
        <v>14.42535461482111</v>
      </c>
      <c r="F59" s="32" t="s">
        <v>56</v>
      </c>
      <c r="G59" s="58" t="s">
        <v>56</v>
      </c>
      <c r="H59" s="58" t="s">
        <v>56</v>
      </c>
      <c r="I59" s="32" t="s">
        <v>56</v>
      </c>
      <c r="J59" s="32" t="s">
        <v>56</v>
      </c>
      <c r="K59" s="58" t="s">
        <v>56</v>
      </c>
      <c r="L59" s="58" t="s">
        <v>56</v>
      </c>
      <c r="M59" s="32" t="s">
        <v>56</v>
      </c>
      <c r="N59" s="32" t="s">
        <v>56</v>
      </c>
      <c r="O59" s="58" t="s">
        <v>56</v>
      </c>
      <c r="P59" s="58" t="s">
        <v>56</v>
      </c>
      <c r="Q59" s="32" t="s">
        <v>56</v>
      </c>
      <c r="R59" s="32" t="s">
        <v>56</v>
      </c>
      <c r="S59" s="58" t="s">
        <v>56</v>
      </c>
      <c r="T59" s="58" t="s">
        <v>56</v>
      </c>
      <c r="U59" s="20">
        <f t="shared" si="11"/>
        <v>14.42535461482111</v>
      </c>
      <c r="V59" s="20">
        <f t="shared" si="11"/>
        <v>0</v>
      </c>
      <c r="W59" s="55">
        <f t="shared" si="11"/>
        <v>0</v>
      </c>
      <c r="X59" s="55">
        <f t="shared" si="11"/>
        <v>0</v>
      </c>
    </row>
    <row r="60" spans="1:24" x14ac:dyDescent="0.2">
      <c r="A60" s="30" t="s">
        <v>102</v>
      </c>
      <c r="B60" s="36" t="s">
        <v>134</v>
      </c>
      <c r="C60" s="19" t="s">
        <v>135</v>
      </c>
      <c r="D60" s="32">
        <v>7.5681030691059057</v>
      </c>
      <c r="E60" s="32">
        <v>7.5681030691059021</v>
      </c>
      <c r="F60" s="32" t="s">
        <v>56</v>
      </c>
      <c r="G60" s="58" t="s">
        <v>56</v>
      </c>
      <c r="H60" s="58" t="s">
        <v>56</v>
      </c>
      <c r="I60" s="32" t="s">
        <v>56</v>
      </c>
      <c r="J60" s="32" t="s">
        <v>56</v>
      </c>
      <c r="K60" s="58" t="s">
        <v>56</v>
      </c>
      <c r="L60" s="58" t="s">
        <v>56</v>
      </c>
      <c r="M60" s="32" t="s">
        <v>56</v>
      </c>
      <c r="N60" s="32" t="s">
        <v>56</v>
      </c>
      <c r="O60" s="58" t="s">
        <v>56</v>
      </c>
      <c r="P60" s="58" t="s">
        <v>56</v>
      </c>
      <c r="Q60" s="32" t="s">
        <v>56</v>
      </c>
      <c r="R60" s="32" t="s">
        <v>56</v>
      </c>
      <c r="S60" s="58" t="s">
        <v>56</v>
      </c>
      <c r="T60" s="58" t="s">
        <v>56</v>
      </c>
      <c r="U60" s="20">
        <f t="shared" si="11"/>
        <v>7.5681030691059021</v>
      </c>
      <c r="V60" s="20">
        <f t="shared" si="11"/>
        <v>0</v>
      </c>
      <c r="W60" s="55">
        <f t="shared" si="11"/>
        <v>0</v>
      </c>
      <c r="X60" s="55">
        <f t="shared" si="11"/>
        <v>0</v>
      </c>
    </row>
    <row r="61" spans="1:24" x14ac:dyDescent="0.2">
      <c r="A61" s="30" t="s">
        <v>102</v>
      </c>
      <c r="B61" s="36" t="s">
        <v>136</v>
      </c>
      <c r="C61" s="19" t="s">
        <v>137</v>
      </c>
      <c r="D61" s="32">
        <v>1.2796217378228758</v>
      </c>
      <c r="E61" s="32">
        <v>1.2796217378228758</v>
      </c>
      <c r="F61" s="32" t="s">
        <v>56</v>
      </c>
      <c r="G61" s="58" t="s">
        <v>56</v>
      </c>
      <c r="H61" s="58" t="s">
        <v>56</v>
      </c>
      <c r="I61" s="32" t="s">
        <v>56</v>
      </c>
      <c r="J61" s="32" t="s">
        <v>56</v>
      </c>
      <c r="K61" s="58" t="s">
        <v>56</v>
      </c>
      <c r="L61" s="58" t="s">
        <v>56</v>
      </c>
      <c r="M61" s="32" t="s">
        <v>56</v>
      </c>
      <c r="N61" s="32" t="s">
        <v>56</v>
      </c>
      <c r="O61" s="58" t="s">
        <v>56</v>
      </c>
      <c r="P61" s="58" t="s">
        <v>56</v>
      </c>
      <c r="Q61" s="32" t="s">
        <v>56</v>
      </c>
      <c r="R61" s="32" t="s">
        <v>56</v>
      </c>
      <c r="S61" s="58" t="s">
        <v>56</v>
      </c>
      <c r="T61" s="58" t="s">
        <v>56</v>
      </c>
      <c r="U61" s="20">
        <f t="shared" si="11"/>
        <v>1.2796217378228758</v>
      </c>
      <c r="V61" s="20">
        <f t="shared" si="11"/>
        <v>0</v>
      </c>
      <c r="W61" s="55">
        <f t="shared" si="11"/>
        <v>0</v>
      </c>
      <c r="X61" s="55">
        <f t="shared" si="11"/>
        <v>0</v>
      </c>
    </row>
    <row r="62" spans="1:24" ht="24" x14ac:dyDescent="0.2">
      <c r="A62" s="30" t="s">
        <v>102</v>
      </c>
      <c r="B62" s="36" t="s">
        <v>138</v>
      </c>
      <c r="C62" s="19" t="s">
        <v>139</v>
      </c>
      <c r="D62" s="32">
        <v>4.0783896871589134</v>
      </c>
      <c r="E62" s="32">
        <v>4.0783896871589134</v>
      </c>
      <c r="F62" s="32" t="s">
        <v>56</v>
      </c>
      <c r="G62" s="58" t="s">
        <v>56</v>
      </c>
      <c r="H62" s="58" t="s">
        <v>56</v>
      </c>
      <c r="I62" s="32" t="s">
        <v>56</v>
      </c>
      <c r="J62" s="32" t="s">
        <v>56</v>
      </c>
      <c r="K62" s="58" t="s">
        <v>56</v>
      </c>
      <c r="L62" s="58" t="s">
        <v>56</v>
      </c>
      <c r="M62" s="32" t="s">
        <v>56</v>
      </c>
      <c r="N62" s="32" t="s">
        <v>56</v>
      </c>
      <c r="O62" s="58" t="s">
        <v>56</v>
      </c>
      <c r="P62" s="58" t="s">
        <v>56</v>
      </c>
      <c r="Q62" s="32" t="s">
        <v>56</v>
      </c>
      <c r="R62" s="32" t="s">
        <v>56</v>
      </c>
      <c r="S62" s="58" t="s">
        <v>56</v>
      </c>
      <c r="T62" s="58" t="s">
        <v>56</v>
      </c>
      <c r="U62" s="20">
        <f t="shared" si="11"/>
        <v>4.0783896871589134</v>
      </c>
      <c r="V62" s="20">
        <f t="shared" si="11"/>
        <v>0</v>
      </c>
      <c r="W62" s="55">
        <f t="shared" si="11"/>
        <v>0</v>
      </c>
      <c r="X62" s="55">
        <f t="shared" si="11"/>
        <v>0</v>
      </c>
    </row>
    <row r="63" spans="1:24" ht="24" x14ac:dyDescent="0.2">
      <c r="A63" s="30" t="s">
        <v>102</v>
      </c>
      <c r="B63" s="36" t="s">
        <v>140</v>
      </c>
      <c r="C63" s="19" t="s">
        <v>141</v>
      </c>
      <c r="D63" s="32">
        <v>1.871599641267635</v>
      </c>
      <c r="E63" s="32">
        <v>1.871599641267635</v>
      </c>
      <c r="F63" s="32" t="s">
        <v>56</v>
      </c>
      <c r="G63" s="58" t="s">
        <v>56</v>
      </c>
      <c r="H63" s="58" t="s">
        <v>56</v>
      </c>
      <c r="I63" s="32" t="s">
        <v>56</v>
      </c>
      <c r="J63" s="32" t="s">
        <v>56</v>
      </c>
      <c r="K63" s="58" t="s">
        <v>56</v>
      </c>
      <c r="L63" s="58" t="s">
        <v>56</v>
      </c>
      <c r="M63" s="32" t="s">
        <v>56</v>
      </c>
      <c r="N63" s="32" t="s">
        <v>56</v>
      </c>
      <c r="O63" s="58" t="s">
        <v>56</v>
      </c>
      <c r="P63" s="58" t="s">
        <v>56</v>
      </c>
      <c r="Q63" s="32" t="s">
        <v>56</v>
      </c>
      <c r="R63" s="32" t="s">
        <v>56</v>
      </c>
      <c r="S63" s="58" t="s">
        <v>56</v>
      </c>
      <c r="T63" s="58" t="s">
        <v>56</v>
      </c>
      <c r="U63" s="20">
        <f t="shared" si="11"/>
        <v>1.871599641267635</v>
      </c>
      <c r="V63" s="20">
        <f t="shared" si="11"/>
        <v>0</v>
      </c>
      <c r="W63" s="55">
        <f t="shared" si="11"/>
        <v>0</v>
      </c>
      <c r="X63" s="55">
        <f t="shared" si="11"/>
        <v>0</v>
      </c>
    </row>
    <row r="64" spans="1:24" x14ac:dyDescent="0.2">
      <c r="A64" s="24" t="s">
        <v>142</v>
      </c>
      <c r="B64" s="25" t="s">
        <v>143</v>
      </c>
      <c r="C64" s="11" t="s">
        <v>55</v>
      </c>
      <c r="D64" s="11" t="s">
        <v>56</v>
      </c>
      <c r="E64" s="11" t="s">
        <v>56</v>
      </c>
      <c r="F64" s="11" t="s">
        <v>56</v>
      </c>
      <c r="G64" s="59" t="s">
        <v>56</v>
      </c>
      <c r="H64" s="59" t="s">
        <v>56</v>
      </c>
      <c r="I64" s="59" t="s">
        <v>56</v>
      </c>
      <c r="J64" s="59" t="s">
        <v>56</v>
      </c>
      <c r="K64" s="59" t="s">
        <v>56</v>
      </c>
      <c r="L64" s="59" t="s">
        <v>56</v>
      </c>
      <c r="M64" s="59" t="s">
        <v>56</v>
      </c>
      <c r="N64" s="59" t="s">
        <v>56</v>
      </c>
      <c r="O64" s="59" t="s">
        <v>56</v>
      </c>
      <c r="P64" s="59" t="s">
        <v>56</v>
      </c>
      <c r="Q64" s="11" t="s">
        <v>56</v>
      </c>
      <c r="R64" s="11" t="s">
        <v>56</v>
      </c>
      <c r="S64" s="59" t="s">
        <v>56</v>
      </c>
      <c r="T64" s="59" t="s">
        <v>56</v>
      </c>
      <c r="U64" s="11" t="s">
        <v>56</v>
      </c>
      <c r="V64" s="11" t="s">
        <v>56</v>
      </c>
      <c r="W64" s="59" t="s">
        <v>56</v>
      </c>
      <c r="X64" s="59" t="s">
        <v>56</v>
      </c>
    </row>
    <row r="65" spans="1:24" x14ac:dyDescent="0.2">
      <c r="A65" s="26" t="s">
        <v>144</v>
      </c>
      <c r="B65" s="27" t="s">
        <v>145</v>
      </c>
      <c r="C65" s="28" t="s">
        <v>55</v>
      </c>
      <c r="D65" s="29">
        <f t="shared" ref="D65:X65" si="12">SUM(D66,D67,D69,D84)</f>
        <v>329.8221287670371</v>
      </c>
      <c r="E65" s="29">
        <f t="shared" si="12"/>
        <v>5.6668761814138744</v>
      </c>
      <c r="F65" s="29">
        <f t="shared" si="12"/>
        <v>112.43249511723657</v>
      </c>
      <c r="G65" s="57">
        <f t="shared" si="12"/>
        <v>0</v>
      </c>
      <c r="H65" s="57">
        <f t="shared" si="12"/>
        <v>564</v>
      </c>
      <c r="I65" s="57">
        <f t="shared" si="12"/>
        <v>17.835202974390654</v>
      </c>
      <c r="J65" s="57">
        <f t="shared" si="12"/>
        <v>5.4950172999999998</v>
      </c>
      <c r="K65" s="57">
        <f t="shared" si="12"/>
        <v>0</v>
      </c>
      <c r="L65" s="57">
        <f t="shared" si="12"/>
        <v>3</v>
      </c>
      <c r="M65" s="57">
        <f t="shared" si="12"/>
        <v>0</v>
      </c>
      <c r="N65" s="57">
        <f t="shared" si="12"/>
        <v>1.9642819800000002</v>
      </c>
      <c r="O65" s="57">
        <f t="shared" si="12"/>
        <v>0</v>
      </c>
      <c r="P65" s="57">
        <f t="shared" si="12"/>
        <v>1</v>
      </c>
      <c r="Q65" s="29">
        <f t="shared" si="12"/>
        <v>5.6451209091970433</v>
      </c>
      <c r="R65" s="29">
        <f t="shared" si="12"/>
        <v>33.033031999999992</v>
      </c>
      <c r="S65" s="57">
        <f t="shared" si="12"/>
        <v>0</v>
      </c>
      <c r="T65" s="57">
        <f t="shared" si="12"/>
        <v>12</v>
      </c>
      <c r="U65" s="29">
        <f t="shared" si="12"/>
        <v>29.147200065001577</v>
      </c>
      <c r="V65" s="29">
        <f t="shared" si="12"/>
        <v>152.92482639723661</v>
      </c>
      <c r="W65" s="57">
        <f t="shared" si="12"/>
        <v>0</v>
      </c>
      <c r="X65" s="57">
        <f t="shared" si="12"/>
        <v>580</v>
      </c>
    </row>
    <row r="66" spans="1:24" ht="24" x14ac:dyDescent="0.2">
      <c r="A66" s="12" t="s">
        <v>146</v>
      </c>
      <c r="B66" s="18" t="s">
        <v>147</v>
      </c>
      <c r="C66" s="11" t="s">
        <v>55</v>
      </c>
      <c r="D66" s="31" t="s">
        <v>56</v>
      </c>
      <c r="E66" s="31" t="s">
        <v>56</v>
      </c>
      <c r="F66" s="31" t="s">
        <v>56</v>
      </c>
      <c r="G66" s="55" t="s">
        <v>56</v>
      </c>
      <c r="H66" s="55" t="s">
        <v>56</v>
      </c>
      <c r="I66" s="55" t="s">
        <v>56</v>
      </c>
      <c r="J66" s="55" t="s">
        <v>56</v>
      </c>
      <c r="K66" s="55" t="s">
        <v>56</v>
      </c>
      <c r="L66" s="55" t="s">
        <v>56</v>
      </c>
      <c r="M66" s="55" t="s">
        <v>56</v>
      </c>
      <c r="N66" s="55" t="s">
        <v>56</v>
      </c>
      <c r="O66" s="55" t="s">
        <v>56</v>
      </c>
      <c r="P66" s="55" t="s">
        <v>56</v>
      </c>
      <c r="Q66" s="31" t="s">
        <v>56</v>
      </c>
      <c r="R66" s="31" t="s">
        <v>56</v>
      </c>
      <c r="S66" s="55" t="s">
        <v>56</v>
      </c>
      <c r="T66" s="55" t="s">
        <v>56</v>
      </c>
      <c r="U66" s="31" t="s">
        <v>56</v>
      </c>
      <c r="V66" s="31" t="s">
        <v>56</v>
      </c>
      <c r="W66" s="55" t="s">
        <v>56</v>
      </c>
      <c r="X66" s="55" t="s">
        <v>56</v>
      </c>
    </row>
    <row r="67" spans="1:24" ht="24" x14ac:dyDescent="0.2">
      <c r="A67" s="26" t="s">
        <v>148</v>
      </c>
      <c r="B67" s="27" t="s">
        <v>149</v>
      </c>
      <c r="C67" s="28" t="s">
        <v>55</v>
      </c>
      <c r="D67" s="29">
        <f t="shared" ref="D67:I67" si="13">SUM(D68)</f>
        <v>5.698931599204367</v>
      </c>
      <c r="E67" s="29">
        <f t="shared" si="13"/>
        <v>0</v>
      </c>
      <c r="F67" s="29">
        <f t="shared" si="13"/>
        <v>5.698931599204367</v>
      </c>
      <c r="G67" s="57">
        <f t="shared" si="13"/>
        <v>0</v>
      </c>
      <c r="H67" s="57">
        <f t="shared" si="13"/>
        <v>1</v>
      </c>
      <c r="I67" s="57">
        <f t="shared" si="13"/>
        <v>0</v>
      </c>
      <c r="J67" s="57">
        <f>SUM(J68)</f>
        <v>0</v>
      </c>
      <c r="K67" s="57">
        <f t="shared" ref="K67:X67" si="14">SUM(K68)</f>
        <v>0</v>
      </c>
      <c r="L67" s="57">
        <f t="shared" si="14"/>
        <v>0</v>
      </c>
      <c r="M67" s="57">
        <f t="shared" si="14"/>
        <v>0</v>
      </c>
      <c r="N67" s="57">
        <f t="shared" si="14"/>
        <v>0</v>
      </c>
      <c r="O67" s="57">
        <f t="shared" si="14"/>
        <v>0</v>
      </c>
      <c r="P67" s="57">
        <f t="shared" si="14"/>
        <v>0</v>
      </c>
      <c r="Q67" s="29">
        <f t="shared" si="14"/>
        <v>0</v>
      </c>
      <c r="R67" s="29">
        <f t="shared" si="14"/>
        <v>0</v>
      </c>
      <c r="S67" s="57">
        <f t="shared" si="14"/>
        <v>0</v>
      </c>
      <c r="T67" s="57">
        <f t="shared" si="14"/>
        <v>0</v>
      </c>
      <c r="U67" s="29">
        <f t="shared" si="14"/>
        <v>0</v>
      </c>
      <c r="V67" s="29">
        <f t="shared" si="14"/>
        <v>5.698931599204367</v>
      </c>
      <c r="W67" s="57">
        <f t="shared" si="14"/>
        <v>0</v>
      </c>
      <c r="X67" s="57">
        <f t="shared" si="14"/>
        <v>1</v>
      </c>
    </row>
    <row r="68" spans="1:24" ht="24" x14ac:dyDescent="0.2">
      <c r="A68" s="30" t="s">
        <v>148</v>
      </c>
      <c r="B68" s="36" t="s">
        <v>150</v>
      </c>
      <c r="C68" s="19" t="s">
        <v>151</v>
      </c>
      <c r="D68" s="32">
        <v>5.698931599204367</v>
      </c>
      <c r="E68" s="32" t="s">
        <v>56</v>
      </c>
      <c r="F68" s="32">
        <v>5.698931599204367</v>
      </c>
      <c r="G68" s="58" t="s">
        <v>56</v>
      </c>
      <c r="H68" s="58">
        <v>1</v>
      </c>
      <c r="I68" s="32" t="s">
        <v>56</v>
      </c>
      <c r="J68" s="32" t="s">
        <v>56</v>
      </c>
      <c r="K68" s="58" t="s">
        <v>56</v>
      </c>
      <c r="L68" s="58" t="s">
        <v>56</v>
      </c>
      <c r="M68" s="32" t="s">
        <v>56</v>
      </c>
      <c r="N68" s="32" t="s">
        <v>56</v>
      </c>
      <c r="O68" s="58" t="s">
        <v>56</v>
      </c>
      <c r="P68" s="58" t="s">
        <v>56</v>
      </c>
      <c r="Q68" s="32" t="s">
        <v>56</v>
      </c>
      <c r="R68" s="32" t="s">
        <v>56</v>
      </c>
      <c r="S68" s="58" t="s">
        <v>56</v>
      </c>
      <c r="T68" s="58" t="s">
        <v>56</v>
      </c>
      <c r="U68" s="20">
        <f>SUM(E68,I68,M68,Q68)</f>
        <v>0</v>
      </c>
      <c r="V68" s="20">
        <f>SUM(F68,J68,N68,R68)</f>
        <v>5.698931599204367</v>
      </c>
      <c r="W68" s="55">
        <f>SUM(G68,K68,O68,S68)</f>
        <v>0</v>
      </c>
      <c r="X68" s="55">
        <f>SUM(H68,L68,P68,T68)</f>
        <v>1</v>
      </c>
    </row>
    <row r="69" spans="1:24" ht="24" x14ac:dyDescent="0.2">
      <c r="A69" s="26" t="s">
        <v>152</v>
      </c>
      <c r="B69" s="27" t="s">
        <v>153</v>
      </c>
      <c r="C69" s="28" t="s">
        <v>55</v>
      </c>
      <c r="D69" s="29">
        <f t="shared" ref="D69:X69" si="15">SUM(D70:D83)</f>
        <v>284.32084244143687</v>
      </c>
      <c r="E69" s="29">
        <f t="shared" si="15"/>
        <v>0</v>
      </c>
      <c r="F69" s="29">
        <f t="shared" si="15"/>
        <v>105.98095325509819</v>
      </c>
      <c r="G69" s="57">
        <f t="shared" si="15"/>
        <v>0</v>
      </c>
      <c r="H69" s="57">
        <f t="shared" si="15"/>
        <v>548</v>
      </c>
      <c r="I69" s="57">
        <f t="shared" si="15"/>
        <v>0</v>
      </c>
      <c r="J69" s="57">
        <f t="shared" si="15"/>
        <v>5.4950172999999998</v>
      </c>
      <c r="K69" s="57">
        <f t="shared" si="15"/>
        <v>0</v>
      </c>
      <c r="L69" s="57">
        <f t="shared" si="15"/>
        <v>3</v>
      </c>
      <c r="M69" s="57">
        <f t="shared" si="15"/>
        <v>0</v>
      </c>
      <c r="N69" s="57">
        <f t="shared" si="15"/>
        <v>1.9642819800000002</v>
      </c>
      <c r="O69" s="57">
        <f t="shared" si="15"/>
        <v>0</v>
      </c>
      <c r="P69" s="57">
        <f t="shared" si="15"/>
        <v>1</v>
      </c>
      <c r="Q69" s="29">
        <f t="shared" si="15"/>
        <v>0</v>
      </c>
      <c r="R69" s="29">
        <f t="shared" si="15"/>
        <v>33.033031999999992</v>
      </c>
      <c r="S69" s="57">
        <f t="shared" si="15"/>
        <v>0</v>
      </c>
      <c r="T69" s="57">
        <f t="shared" si="15"/>
        <v>12</v>
      </c>
      <c r="U69" s="29">
        <f t="shared" si="15"/>
        <v>0</v>
      </c>
      <c r="V69" s="29">
        <f t="shared" si="15"/>
        <v>146.47328453509823</v>
      </c>
      <c r="W69" s="57">
        <f t="shared" si="15"/>
        <v>0</v>
      </c>
      <c r="X69" s="57">
        <f t="shared" si="15"/>
        <v>564</v>
      </c>
    </row>
    <row r="70" spans="1:24" ht="24" x14ac:dyDescent="0.2">
      <c r="A70" s="30" t="s">
        <v>152</v>
      </c>
      <c r="B70" s="36" t="s">
        <v>154</v>
      </c>
      <c r="C70" s="19" t="s">
        <v>155</v>
      </c>
      <c r="D70" s="32">
        <v>13.553575930000001</v>
      </c>
      <c r="E70" s="32" t="s">
        <v>56</v>
      </c>
      <c r="F70" s="32">
        <v>13.553575930000001</v>
      </c>
      <c r="G70" s="58" t="s">
        <v>56</v>
      </c>
      <c r="H70" s="58">
        <v>8</v>
      </c>
      <c r="I70" s="32" t="s">
        <v>56</v>
      </c>
      <c r="J70" s="32" t="s">
        <v>56</v>
      </c>
      <c r="K70" s="58" t="s">
        <v>56</v>
      </c>
      <c r="L70" s="58" t="s">
        <v>56</v>
      </c>
      <c r="M70" s="32" t="s">
        <v>56</v>
      </c>
      <c r="N70" s="32" t="s">
        <v>56</v>
      </c>
      <c r="O70" s="58" t="s">
        <v>56</v>
      </c>
      <c r="P70" s="58" t="s">
        <v>56</v>
      </c>
      <c r="Q70" s="32" t="s">
        <v>56</v>
      </c>
      <c r="R70" s="32" t="s">
        <v>56</v>
      </c>
      <c r="S70" s="58" t="s">
        <v>56</v>
      </c>
      <c r="T70" s="58" t="s">
        <v>56</v>
      </c>
      <c r="U70" s="20">
        <f t="shared" ref="U70:X83" si="16">SUM(E70,I70,M70,Q70)</f>
        <v>0</v>
      </c>
      <c r="V70" s="20">
        <f t="shared" si="16"/>
        <v>13.553575930000001</v>
      </c>
      <c r="W70" s="55">
        <f t="shared" si="16"/>
        <v>0</v>
      </c>
      <c r="X70" s="55">
        <f t="shared" si="16"/>
        <v>8</v>
      </c>
    </row>
    <row r="71" spans="1:24" ht="24" x14ac:dyDescent="0.2">
      <c r="A71" s="30" t="s">
        <v>152</v>
      </c>
      <c r="B71" s="36" t="s">
        <v>156</v>
      </c>
      <c r="C71" s="19" t="s">
        <v>157</v>
      </c>
      <c r="D71" s="32">
        <v>5.4950172999999998</v>
      </c>
      <c r="E71" s="32" t="s">
        <v>56</v>
      </c>
      <c r="F71" s="32" t="s">
        <v>56</v>
      </c>
      <c r="G71" s="58" t="s">
        <v>56</v>
      </c>
      <c r="H71" s="58" t="s">
        <v>56</v>
      </c>
      <c r="I71" s="32" t="s">
        <v>56</v>
      </c>
      <c r="J71" s="32">
        <v>5.4950172999999998</v>
      </c>
      <c r="K71" s="58" t="s">
        <v>56</v>
      </c>
      <c r="L71" s="58">
        <v>3</v>
      </c>
      <c r="M71" s="32" t="s">
        <v>56</v>
      </c>
      <c r="N71" s="32" t="s">
        <v>56</v>
      </c>
      <c r="O71" s="58" t="s">
        <v>56</v>
      </c>
      <c r="P71" s="58" t="s">
        <v>56</v>
      </c>
      <c r="Q71" s="32" t="s">
        <v>56</v>
      </c>
      <c r="R71" s="32" t="s">
        <v>56</v>
      </c>
      <c r="S71" s="58" t="s">
        <v>56</v>
      </c>
      <c r="T71" s="58" t="s">
        <v>56</v>
      </c>
      <c r="U71" s="20">
        <f t="shared" si="16"/>
        <v>0</v>
      </c>
      <c r="V71" s="20">
        <f t="shared" si="16"/>
        <v>5.4950172999999998</v>
      </c>
      <c r="W71" s="55">
        <f t="shared" si="16"/>
        <v>0</v>
      </c>
      <c r="X71" s="55">
        <f t="shared" si="16"/>
        <v>3</v>
      </c>
    </row>
    <row r="72" spans="1:24" x14ac:dyDescent="0.2">
      <c r="A72" s="30" t="s">
        <v>152</v>
      </c>
      <c r="B72" s="36" t="s">
        <v>158</v>
      </c>
      <c r="C72" s="19" t="s">
        <v>159</v>
      </c>
      <c r="D72" s="32">
        <v>1.9642819800000002</v>
      </c>
      <c r="E72" s="32" t="s">
        <v>56</v>
      </c>
      <c r="F72" s="32" t="s">
        <v>56</v>
      </c>
      <c r="G72" s="58" t="s">
        <v>56</v>
      </c>
      <c r="H72" s="58" t="s">
        <v>56</v>
      </c>
      <c r="I72" s="32" t="s">
        <v>56</v>
      </c>
      <c r="J72" s="32" t="s">
        <v>56</v>
      </c>
      <c r="K72" s="58" t="s">
        <v>56</v>
      </c>
      <c r="L72" s="58" t="s">
        <v>56</v>
      </c>
      <c r="M72" s="32" t="s">
        <v>56</v>
      </c>
      <c r="N72" s="32">
        <v>1.9642819800000002</v>
      </c>
      <c r="O72" s="58" t="s">
        <v>56</v>
      </c>
      <c r="P72" s="58">
        <v>1</v>
      </c>
      <c r="Q72" s="32" t="s">
        <v>56</v>
      </c>
      <c r="R72" s="32" t="s">
        <v>56</v>
      </c>
      <c r="S72" s="58" t="s">
        <v>56</v>
      </c>
      <c r="T72" s="58" t="s">
        <v>56</v>
      </c>
      <c r="U72" s="20">
        <f t="shared" si="16"/>
        <v>0</v>
      </c>
      <c r="V72" s="20">
        <f t="shared" si="16"/>
        <v>1.9642819800000002</v>
      </c>
      <c r="W72" s="55">
        <f t="shared" si="16"/>
        <v>0</v>
      </c>
      <c r="X72" s="55">
        <f t="shared" si="16"/>
        <v>1</v>
      </c>
    </row>
    <row r="73" spans="1:24" ht="24" x14ac:dyDescent="0.2">
      <c r="A73" s="30" t="s">
        <v>152</v>
      </c>
      <c r="B73" s="36" t="s">
        <v>160</v>
      </c>
      <c r="C73" s="19" t="s">
        <v>161</v>
      </c>
      <c r="D73" s="32">
        <v>33.033031999999992</v>
      </c>
      <c r="E73" s="32" t="s">
        <v>56</v>
      </c>
      <c r="F73" s="32" t="s">
        <v>56</v>
      </c>
      <c r="G73" s="58" t="s">
        <v>56</v>
      </c>
      <c r="H73" s="58" t="s">
        <v>56</v>
      </c>
      <c r="I73" s="32" t="s">
        <v>56</v>
      </c>
      <c r="J73" s="32" t="s">
        <v>56</v>
      </c>
      <c r="K73" s="58" t="s">
        <v>56</v>
      </c>
      <c r="L73" s="58" t="s">
        <v>56</v>
      </c>
      <c r="M73" s="32" t="s">
        <v>56</v>
      </c>
      <c r="N73" s="32" t="s">
        <v>56</v>
      </c>
      <c r="O73" s="58" t="s">
        <v>56</v>
      </c>
      <c r="P73" s="58" t="s">
        <v>56</v>
      </c>
      <c r="Q73" s="32" t="s">
        <v>56</v>
      </c>
      <c r="R73" s="32">
        <v>33.033031999999992</v>
      </c>
      <c r="S73" s="58" t="s">
        <v>56</v>
      </c>
      <c r="T73" s="58">
        <v>12</v>
      </c>
      <c r="U73" s="20">
        <f t="shared" si="16"/>
        <v>0</v>
      </c>
      <c r="V73" s="20">
        <f t="shared" si="16"/>
        <v>33.033031999999992</v>
      </c>
      <c r="W73" s="55">
        <f t="shared" si="16"/>
        <v>0</v>
      </c>
      <c r="X73" s="55">
        <f t="shared" si="16"/>
        <v>12</v>
      </c>
    </row>
    <row r="74" spans="1:24" x14ac:dyDescent="0.2">
      <c r="A74" s="30" t="s">
        <v>152</v>
      </c>
      <c r="B74" s="36" t="s">
        <v>162</v>
      </c>
      <c r="C74" s="19" t="s">
        <v>163</v>
      </c>
      <c r="D74" s="32">
        <v>160.76685074960233</v>
      </c>
      <c r="E74" s="32" t="s">
        <v>56</v>
      </c>
      <c r="F74" s="32">
        <v>22.91929284326374</v>
      </c>
      <c r="G74" s="58" t="s">
        <v>56</v>
      </c>
      <c r="H74" s="58">
        <v>8</v>
      </c>
      <c r="I74" s="32" t="s">
        <v>56</v>
      </c>
      <c r="J74" s="32" t="s">
        <v>56</v>
      </c>
      <c r="K74" s="58" t="s">
        <v>56</v>
      </c>
      <c r="L74" s="58" t="s">
        <v>56</v>
      </c>
      <c r="M74" s="32" t="s">
        <v>56</v>
      </c>
      <c r="N74" s="32" t="s">
        <v>56</v>
      </c>
      <c r="O74" s="58" t="s">
        <v>56</v>
      </c>
      <c r="P74" s="58" t="s">
        <v>56</v>
      </c>
      <c r="Q74" s="32" t="s">
        <v>56</v>
      </c>
      <c r="R74" s="32" t="s">
        <v>56</v>
      </c>
      <c r="S74" s="58" t="s">
        <v>56</v>
      </c>
      <c r="T74" s="58" t="s">
        <v>56</v>
      </c>
      <c r="U74" s="20">
        <f t="shared" si="16"/>
        <v>0</v>
      </c>
      <c r="V74" s="20">
        <f t="shared" si="16"/>
        <v>22.91929284326374</v>
      </c>
      <c r="W74" s="55">
        <f t="shared" si="16"/>
        <v>0</v>
      </c>
      <c r="X74" s="55">
        <f t="shared" si="16"/>
        <v>8</v>
      </c>
    </row>
    <row r="75" spans="1:24" x14ac:dyDescent="0.2">
      <c r="A75" s="30" t="s">
        <v>152</v>
      </c>
      <c r="B75" s="36" t="s">
        <v>164</v>
      </c>
      <c r="C75" s="19" t="s">
        <v>165</v>
      </c>
      <c r="D75" s="32">
        <v>14.97458196118955</v>
      </c>
      <c r="E75" s="32" t="s">
        <v>56</v>
      </c>
      <c r="F75" s="32">
        <v>14.97458196118955</v>
      </c>
      <c r="G75" s="58" t="s">
        <v>56</v>
      </c>
      <c r="H75" s="58">
        <v>6</v>
      </c>
      <c r="I75" s="32" t="s">
        <v>56</v>
      </c>
      <c r="J75" s="32" t="s">
        <v>56</v>
      </c>
      <c r="K75" s="58" t="s">
        <v>56</v>
      </c>
      <c r="L75" s="58" t="s">
        <v>56</v>
      </c>
      <c r="M75" s="32" t="s">
        <v>56</v>
      </c>
      <c r="N75" s="32" t="s">
        <v>56</v>
      </c>
      <c r="O75" s="58" t="s">
        <v>56</v>
      </c>
      <c r="P75" s="58" t="s">
        <v>56</v>
      </c>
      <c r="Q75" s="32" t="s">
        <v>56</v>
      </c>
      <c r="R75" s="32" t="s">
        <v>56</v>
      </c>
      <c r="S75" s="58" t="s">
        <v>56</v>
      </c>
      <c r="T75" s="58" t="s">
        <v>56</v>
      </c>
      <c r="U75" s="20">
        <f t="shared" si="16"/>
        <v>0</v>
      </c>
      <c r="V75" s="20">
        <f t="shared" si="16"/>
        <v>14.97458196118955</v>
      </c>
      <c r="W75" s="55">
        <f t="shared" si="16"/>
        <v>0</v>
      </c>
      <c r="X75" s="55">
        <f t="shared" si="16"/>
        <v>6</v>
      </c>
    </row>
    <row r="76" spans="1:24" ht="24" x14ac:dyDescent="0.2">
      <c r="A76" s="30" t="s">
        <v>152</v>
      </c>
      <c r="B76" s="36" t="s">
        <v>166</v>
      </c>
      <c r="C76" s="19" t="s">
        <v>167</v>
      </c>
      <c r="D76" s="32">
        <v>5.6301924915338128</v>
      </c>
      <c r="E76" s="32" t="s">
        <v>56</v>
      </c>
      <c r="F76" s="32">
        <v>5.6301924915338128</v>
      </c>
      <c r="G76" s="58" t="s">
        <v>56</v>
      </c>
      <c r="H76" s="58">
        <v>300</v>
      </c>
      <c r="I76" s="32" t="s">
        <v>56</v>
      </c>
      <c r="J76" s="32" t="s">
        <v>56</v>
      </c>
      <c r="K76" s="58" t="s">
        <v>56</v>
      </c>
      <c r="L76" s="58" t="s">
        <v>56</v>
      </c>
      <c r="M76" s="32" t="s">
        <v>56</v>
      </c>
      <c r="N76" s="32" t="s">
        <v>56</v>
      </c>
      <c r="O76" s="58" t="s">
        <v>56</v>
      </c>
      <c r="P76" s="58" t="s">
        <v>56</v>
      </c>
      <c r="Q76" s="32" t="s">
        <v>56</v>
      </c>
      <c r="R76" s="32" t="s">
        <v>56</v>
      </c>
      <c r="S76" s="58" t="s">
        <v>56</v>
      </c>
      <c r="T76" s="58" t="s">
        <v>56</v>
      </c>
      <c r="U76" s="20">
        <f t="shared" si="16"/>
        <v>0</v>
      </c>
      <c r="V76" s="20">
        <f t="shared" si="16"/>
        <v>5.6301924915338128</v>
      </c>
      <c r="W76" s="55">
        <f t="shared" si="16"/>
        <v>0</v>
      </c>
      <c r="X76" s="55">
        <f t="shared" si="16"/>
        <v>300</v>
      </c>
    </row>
    <row r="77" spans="1:24" ht="24" x14ac:dyDescent="0.2">
      <c r="A77" s="30" t="s">
        <v>152</v>
      </c>
      <c r="B77" s="36" t="s">
        <v>168</v>
      </c>
      <c r="C77" s="19" t="s">
        <v>169</v>
      </c>
      <c r="D77" s="32">
        <v>31.281303852685131</v>
      </c>
      <c r="E77" s="32" t="s">
        <v>56</v>
      </c>
      <c r="F77" s="32">
        <v>31.281303852685131</v>
      </c>
      <c r="G77" s="58" t="s">
        <v>56</v>
      </c>
      <c r="H77" s="58">
        <v>16</v>
      </c>
      <c r="I77" s="32" t="s">
        <v>56</v>
      </c>
      <c r="J77" s="32" t="s">
        <v>56</v>
      </c>
      <c r="K77" s="58" t="s">
        <v>56</v>
      </c>
      <c r="L77" s="58" t="s">
        <v>56</v>
      </c>
      <c r="M77" s="32" t="s">
        <v>56</v>
      </c>
      <c r="N77" s="32" t="s">
        <v>56</v>
      </c>
      <c r="O77" s="58" t="s">
        <v>56</v>
      </c>
      <c r="P77" s="58" t="s">
        <v>56</v>
      </c>
      <c r="Q77" s="32" t="s">
        <v>56</v>
      </c>
      <c r="R77" s="32" t="s">
        <v>56</v>
      </c>
      <c r="S77" s="58" t="s">
        <v>56</v>
      </c>
      <c r="T77" s="58" t="s">
        <v>56</v>
      </c>
      <c r="U77" s="20">
        <f t="shared" si="16"/>
        <v>0</v>
      </c>
      <c r="V77" s="20">
        <f t="shared" si="16"/>
        <v>31.281303852685131</v>
      </c>
      <c r="W77" s="55">
        <f t="shared" si="16"/>
        <v>0</v>
      </c>
      <c r="X77" s="55">
        <f t="shared" si="16"/>
        <v>16</v>
      </c>
    </row>
    <row r="78" spans="1:24" x14ac:dyDescent="0.2">
      <c r="A78" s="30" t="s">
        <v>152</v>
      </c>
      <c r="B78" s="36" t="s">
        <v>170</v>
      </c>
      <c r="C78" s="19" t="s">
        <v>171</v>
      </c>
      <c r="D78" s="32">
        <v>7.8183990628765285E-2</v>
      </c>
      <c r="E78" s="32" t="s">
        <v>56</v>
      </c>
      <c r="F78" s="32">
        <v>7.8183990628765285E-2</v>
      </c>
      <c r="G78" s="58" t="s">
        <v>56</v>
      </c>
      <c r="H78" s="58">
        <v>1</v>
      </c>
      <c r="I78" s="32" t="s">
        <v>56</v>
      </c>
      <c r="J78" s="32" t="s">
        <v>56</v>
      </c>
      <c r="K78" s="58" t="s">
        <v>56</v>
      </c>
      <c r="L78" s="58" t="s">
        <v>56</v>
      </c>
      <c r="M78" s="32" t="s">
        <v>56</v>
      </c>
      <c r="N78" s="32" t="s">
        <v>56</v>
      </c>
      <c r="O78" s="58" t="s">
        <v>56</v>
      </c>
      <c r="P78" s="58" t="s">
        <v>56</v>
      </c>
      <c r="Q78" s="32" t="s">
        <v>56</v>
      </c>
      <c r="R78" s="32" t="s">
        <v>56</v>
      </c>
      <c r="S78" s="58" t="s">
        <v>56</v>
      </c>
      <c r="T78" s="58" t="s">
        <v>56</v>
      </c>
      <c r="U78" s="20">
        <f t="shared" si="16"/>
        <v>0</v>
      </c>
      <c r="V78" s="20">
        <f t="shared" si="16"/>
        <v>7.8183990628765285E-2</v>
      </c>
      <c r="W78" s="55">
        <f t="shared" si="16"/>
        <v>0</v>
      </c>
      <c r="X78" s="55">
        <f t="shared" si="16"/>
        <v>1</v>
      </c>
    </row>
    <row r="79" spans="1:24" x14ac:dyDescent="0.2">
      <c r="A79" s="30" t="s">
        <v>152</v>
      </c>
      <c r="B79" s="36" t="s">
        <v>172</v>
      </c>
      <c r="C79" s="19" t="s">
        <v>173</v>
      </c>
      <c r="D79" s="32">
        <v>3.6916989361525121</v>
      </c>
      <c r="E79" s="32" t="s">
        <v>56</v>
      </c>
      <c r="F79" s="32">
        <v>3.6916989361525121</v>
      </c>
      <c r="G79" s="58" t="s">
        <v>56</v>
      </c>
      <c r="H79" s="58">
        <v>112</v>
      </c>
      <c r="I79" s="32" t="s">
        <v>56</v>
      </c>
      <c r="J79" s="32" t="s">
        <v>56</v>
      </c>
      <c r="K79" s="58" t="s">
        <v>56</v>
      </c>
      <c r="L79" s="58" t="s">
        <v>56</v>
      </c>
      <c r="M79" s="32" t="s">
        <v>56</v>
      </c>
      <c r="N79" s="32" t="s">
        <v>56</v>
      </c>
      <c r="O79" s="58" t="s">
        <v>56</v>
      </c>
      <c r="P79" s="58" t="s">
        <v>56</v>
      </c>
      <c r="Q79" s="32" t="s">
        <v>56</v>
      </c>
      <c r="R79" s="32" t="s">
        <v>56</v>
      </c>
      <c r="S79" s="58" t="s">
        <v>56</v>
      </c>
      <c r="T79" s="58" t="s">
        <v>56</v>
      </c>
      <c r="U79" s="20">
        <f t="shared" si="16"/>
        <v>0</v>
      </c>
      <c r="V79" s="20">
        <f t="shared" si="16"/>
        <v>3.6916989361525121</v>
      </c>
      <c r="W79" s="55">
        <f t="shared" si="16"/>
        <v>0</v>
      </c>
      <c r="X79" s="55">
        <f t="shared" si="16"/>
        <v>112</v>
      </c>
    </row>
    <row r="80" spans="1:24" x14ac:dyDescent="0.2">
      <c r="A80" s="30" t="s">
        <v>152</v>
      </c>
      <c r="B80" s="36" t="s">
        <v>174</v>
      </c>
      <c r="C80" s="19" t="s">
        <v>175</v>
      </c>
      <c r="D80" s="32">
        <v>0.29512535370017734</v>
      </c>
      <c r="E80" s="32" t="s">
        <v>56</v>
      </c>
      <c r="F80" s="32">
        <v>0.29512535370017734</v>
      </c>
      <c r="G80" s="58" t="s">
        <v>56</v>
      </c>
      <c r="H80" s="58">
        <v>2</v>
      </c>
      <c r="I80" s="32" t="s">
        <v>56</v>
      </c>
      <c r="J80" s="32" t="s">
        <v>56</v>
      </c>
      <c r="K80" s="58" t="s">
        <v>56</v>
      </c>
      <c r="L80" s="58" t="s">
        <v>56</v>
      </c>
      <c r="M80" s="32" t="s">
        <v>56</v>
      </c>
      <c r="N80" s="32" t="s">
        <v>56</v>
      </c>
      <c r="O80" s="58" t="s">
        <v>56</v>
      </c>
      <c r="P80" s="58" t="s">
        <v>56</v>
      </c>
      <c r="Q80" s="32" t="s">
        <v>56</v>
      </c>
      <c r="R80" s="32" t="s">
        <v>56</v>
      </c>
      <c r="S80" s="58" t="s">
        <v>56</v>
      </c>
      <c r="T80" s="58" t="s">
        <v>56</v>
      </c>
      <c r="U80" s="20">
        <f t="shared" si="16"/>
        <v>0</v>
      </c>
      <c r="V80" s="20">
        <f t="shared" si="16"/>
        <v>0.29512535370017734</v>
      </c>
      <c r="W80" s="55">
        <f t="shared" si="16"/>
        <v>0</v>
      </c>
      <c r="X80" s="55">
        <f t="shared" si="16"/>
        <v>2</v>
      </c>
    </row>
    <row r="81" spans="1:24" ht="24" x14ac:dyDescent="0.2">
      <c r="A81" s="30" t="s">
        <v>152</v>
      </c>
      <c r="B81" s="36" t="s">
        <v>176</v>
      </c>
      <c r="C81" s="19" t="s">
        <v>177</v>
      </c>
      <c r="D81" s="32">
        <v>7.9100586100000001</v>
      </c>
      <c r="E81" s="32" t="s">
        <v>56</v>
      </c>
      <c r="F81" s="32">
        <v>7.9100586100000001</v>
      </c>
      <c r="G81" s="58" t="s">
        <v>56</v>
      </c>
      <c r="H81" s="58">
        <v>1</v>
      </c>
      <c r="I81" s="32" t="s">
        <v>56</v>
      </c>
      <c r="J81" s="32" t="s">
        <v>56</v>
      </c>
      <c r="K81" s="58" t="s">
        <v>56</v>
      </c>
      <c r="L81" s="58" t="s">
        <v>56</v>
      </c>
      <c r="M81" s="32" t="s">
        <v>56</v>
      </c>
      <c r="N81" s="32" t="s">
        <v>56</v>
      </c>
      <c r="O81" s="58" t="s">
        <v>56</v>
      </c>
      <c r="P81" s="58" t="s">
        <v>56</v>
      </c>
      <c r="Q81" s="32" t="s">
        <v>56</v>
      </c>
      <c r="R81" s="32" t="s">
        <v>56</v>
      </c>
      <c r="S81" s="58" t="s">
        <v>56</v>
      </c>
      <c r="T81" s="58" t="s">
        <v>56</v>
      </c>
      <c r="U81" s="20">
        <f t="shared" si="16"/>
        <v>0</v>
      </c>
      <c r="V81" s="20">
        <f t="shared" si="16"/>
        <v>7.9100586100000001</v>
      </c>
      <c r="W81" s="55">
        <f t="shared" si="16"/>
        <v>0</v>
      </c>
      <c r="X81" s="55">
        <f t="shared" si="16"/>
        <v>1</v>
      </c>
    </row>
    <row r="82" spans="1:24" x14ac:dyDescent="0.2">
      <c r="A82" s="30" t="s">
        <v>152</v>
      </c>
      <c r="B82" s="36" t="s">
        <v>178</v>
      </c>
      <c r="C82" s="19" t="s">
        <v>179</v>
      </c>
      <c r="D82" s="32">
        <v>4.4369841882142858</v>
      </c>
      <c r="E82" s="32" t="s">
        <v>56</v>
      </c>
      <c r="F82" s="32">
        <v>4.4369841882142858</v>
      </c>
      <c r="G82" s="58" t="s">
        <v>56</v>
      </c>
      <c r="H82" s="58">
        <v>44</v>
      </c>
      <c r="I82" s="32" t="s">
        <v>56</v>
      </c>
      <c r="J82" s="32" t="s">
        <v>56</v>
      </c>
      <c r="K82" s="58" t="s">
        <v>56</v>
      </c>
      <c r="L82" s="58" t="s">
        <v>56</v>
      </c>
      <c r="M82" s="32" t="s">
        <v>56</v>
      </c>
      <c r="N82" s="32" t="s">
        <v>56</v>
      </c>
      <c r="O82" s="58" t="s">
        <v>56</v>
      </c>
      <c r="P82" s="58" t="s">
        <v>56</v>
      </c>
      <c r="Q82" s="32" t="s">
        <v>56</v>
      </c>
      <c r="R82" s="32" t="s">
        <v>56</v>
      </c>
      <c r="S82" s="58" t="s">
        <v>56</v>
      </c>
      <c r="T82" s="58" t="s">
        <v>56</v>
      </c>
      <c r="U82" s="20">
        <f t="shared" si="16"/>
        <v>0</v>
      </c>
      <c r="V82" s="20">
        <f t="shared" si="16"/>
        <v>4.4369841882142858</v>
      </c>
      <c r="W82" s="55">
        <f t="shared" si="16"/>
        <v>0</v>
      </c>
      <c r="X82" s="55">
        <f t="shared" si="16"/>
        <v>44</v>
      </c>
    </row>
    <row r="83" spans="1:24" x14ac:dyDescent="0.2">
      <c r="A83" s="30" t="s">
        <v>152</v>
      </c>
      <c r="B83" s="36" t="s">
        <v>180</v>
      </c>
      <c r="C83" s="19" t="s">
        <v>181</v>
      </c>
      <c r="D83" s="32">
        <v>1.2099550977302387</v>
      </c>
      <c r="E83" s="32" t="s">
        <v>56</v>
      </c>
      <c r="F83" s="32">
        <v>1.2099550977302387</v>
      </c>
      <c r="G83" s="58" t="s">
        <v>56</v>
      </c>
      <c r="H83" s="58">
        <v>50</v>
      </c>
      <c r="I83" s="32" t="s">
        <v>56</v>
      </c>
      <c r="J83" s="32" t="s">
        <v>56</v>
      </c>
      <c r="K83" s="58" t="s">
        <v>56</v>
      </c>
      <c r="L83" s="58" t="s">
        <v>56</v>
      </c>
      <c r="M83" s="32" t="s">
        <v>56</v>
      </c>
      <c r="N83" s="32" t="s">
        <v>56</v>
      </c>
      <c r="O83" s="58" t="s">
        <v>56</v>
      </c>
      <c r="P83" s="58" t="s">
        <v>56</v>
      </c>
      <c r="Q83" s="32" t="s">
        <v>56</v>
      </c>
      <c r="R83" s="32" t="s">
        <v>56</v>
      </c>
      <c r="S83" s="58" t="s">
        <v>56</v>
      </c>
      <c r="T83" s="58" t="s">
        <v>56</v>
      </c>
      <c r="U83" s="20">
        <f t="shared" si="16"/>
        <v>0</v>
      </c>
      <c r="V83" s="20">
        <f t="shared" si="16"/>
        <v>1.2099550977302387</v>
      </c>
      <c r="W83" s="55">
        <f t="shared" si="16"/>
        <v>0</v>
      </c>
      <c r="X83" s="55">
        <f t="shared" si="16"/>
        <v>50</v>
      </c>
    </row>
    <row r="84" spans="1:24" ht="24" x14ac:dyDescent="0.2">
      <c r="A84" s="26" t="s">
        <v>182</v>
      </c>
      <c r="B84" s="27" t="s">
        <v>183</v>
      </c>
      <c r="C84" s="28" t="s">
        <v>55</v>
      </c>
      <c r="D84" s="37">
        <f t="shared" ref="D84:X84" si="17">SUM(D85,D86)</f>
        <v>39.80235472639589</v>
      </c>
      <c r="E84" s="37">
        <f t="shared" si="17"/>
        <v>5.6668761814138744</v>
      </c>
      <c r="F84" s="37">
        <f t="shared" si="17"/>
        <v>0.75261026293401301</v>
      </c>
      <c r="G84" s="60">
        <f t="shared" si="17"/>
        <v>0</v>
      </c>
      <c r="H84" s="60">
        <f t="shared" si="17"/>
        <v>15</v>
      </c>
      <c r="I84" s="60">
        <f t="shared" si="17"/>
        <v>17.835202974390654</v>
      </c>
      <c r="J84" s="60">
        <f t="shared" si="17"/>
        <v>0</v>
      </c>
      <c r="K84" s="60">
        <f t="shared" si="17"/>
        <v>0</v>
      </c>
      <c r="L84" s="60">
        <f t="shared" si="17"/>
        <v>0</v>
      </c>
      <c r="M84" s="60">
        <f t="shared" si="17"/>
        <v>0</v>
      </c>
      <c r="N84" s="60">
        <f t="shared" si="17"/>
        <v>0</v>
      </c>
      <c r="O84" s="60">
        <f t="shared" si="17"/>
        <v>0</v>
      </c>
      <c r="P84" s="60">
        <f t="shared" si="17"/>
        <v>0</v>
      </c>
      <c r="Q84" s="37">
        <f t="shared" si="17"/>
        <v>5.6451209091970433</v>
      </c>
      <c r="R84" s="37">
        <f t="shared" si="17"/>
        <v>0</v>
      </c>
      <c r="S84" s="60">
        <f t="shared" si="17"/>
        <v>0</v>
      </c>
      <c r="T84" s="60">
        <f t="shared" si="17"/>
        <v>0</v>
      </c>
      <c r="U84" s="37">
        <f t="shared" si="17"/>
        <v>29.147200065001577</v>
      </c>
      <c r="V84" s="37">
        <f t="shared" si="17"/>
        <v>0.75261026293401301</v>
      </c>
      <c r="W84" s="60">
        <f t="shared" si="17"/>
        <v>0</v>
      </c>
      <c r="X84" s="60">
        <f t="shared" si="17"/>
        <v>15</v>
      </c>
    </row>
    <row r="85" spans="1:24" ht="24" x14ac:dyDescent="0.2">
      <c r="A85" s="26" t="s">
        <v>184</v>
      </c>
      <c r="B85" s="27" t="s">
        <v>185</v>
      </c>
      <c r="C85" s="28" t="s">
        <v>55</v>
      </c>
      <c r="D85" s="29" t="s">
        <v>56</v>
      </c>
      <c r="E85" s="29" t="s">
        <v>56</v>
      </c>
      <c r="F85" s="29" t="s">
        <v>56</v>
      </c>
      <c r="G85" s="29" t="s">
        <v>56</v>
      </c>
      <c r="H85" s="29" t="s">
        <v>56</v>
      </c>
      <c r="I85" s="29" t="s">
        <v>56</v>
      </c>
      <c r="J85" s="29" t="s">
        <v>56</v>
      </c>
      <c r="K85" s="29" t="s">
        <v>56</v>
      </c>
      <c r="L85" s="29" t="s">
        <v>56</v>
      </c>
      <c r="M85" s="29" t="s">
        <v>56</v>
      </c>
      <c r="N85" s="29" t="s">
        <v>56</v>
      </c>
      <c r="O85" s="29" t="s">
        <v>56</v>
      </c>
      <c r="P85" s="29" t="s">
        <v>56</v>
      </c>
      <c r="Q85" s="29" t="s">
        <v>56</v>
      </c>
      <c r="R85" s="29" t="s">
        <v>56</v>
      </c>
      <c r="S85" s="29" t="s">
        <v>56</v>
      </c>
      <c r="T85" s="29" t="s">
        <v>56</v>
      </c>
      <c r="U85" s="29" t="s">
        <v>56</v>
      </c>
      <c r="V85" s="29" t="s">
        <v>56</v>
      </c>
      <c r="W85" s="29" t="s">
        <v>56</v>
      </c>
      <c r="X85" s="29" t="s">
        <v>56</v>
      </c>
    </row>
    <row r="86" spans="1:24" s="49" customFormat="1" ht="24" x14ac:dyDescent="0.2">
      <c r="A86" s="26" t="s">
        <v>186</v>
      </c>
      <c r="B86" s="27" t="s">
        <v>187</v>
      </c>
      <c r="C86" s="28" t="s">
        <v>55</v>
      </c>
      <c r="D86" s="37">
        <f t="shared" ref="D86:X86" si="18">SUM(D87:D97)</f>
        <v>39.80235472639589</v>
      </c>
      <c r="E86" s="37">
        <f t="shared" si="18"/>
        <v>5.6668761814138744</v>
      </c>
      <c r="F86" s="37">
        <f t="shared" si="18"/>
        <v>0.75261026293401301</v>
      </c>
      <c r="G86" s="60">
        <f t="shared" si="18"/>
        <v>0</v>
      </c>
      <c r="H86" s="60">
        <f t="shared" si="18"/>
        <v>15</v>
      </c>
      <c r="I86" s="60">
        <f t="shared" si="18"/>
        <v>17.835202974390654</v>
      </c>
      <c r="J86" s="60">
        <f t="shared" si="18"/>
        <v>0</v>
      </c>
      <c r="K86" s="60">
        <f t="shared" si="18"/>
        <v>0</v>
      </c>
      <c r="L86" s="60">
        <f t="shared" si="18"/>
        <v>0</v>
      </c>
      <c r="M86" s="60">
        <f t="shared" si="18"/>
        <v>0</v>
      </c>
      <c r="N86" s="60">
        <f t="shared" si="18"/>
        <v>0</v>
      </c>
      <c r="O86" s="60">
        <f t="shared" si="18"/>
        <v>0</v>
      </c>
      <c r="P86" s="60">
        <f t="shared" si="18"/>
        <v>0</v>
      </c>
      <c r="Q86" s="37">
        <f t="shared" si="18"/>
        <v>5.6451209091970433</v>
      </c>
      <c r="R86" s="37">
        <f t="shared" si="18"/>
        <v>0</v>
      </c>
      <c r="S86" s="60">
        <f t="shared" si="18"/>
        <v>0</v>
      </c>
      <c r="T86" s="60">
        <f t="shared" si="18"/>
        <v>0</v>
      </c>
      <c r="U86" s="37">
        <f t="shared" si="18"/>
        <v>29.147200065001577</v>
      </c>
      <c r="V86" s="37">
        <f t="shared" si="18"/>
        <v>0.75261026293401301</v>
      </c>
      <c r="W86" s="37">
        <f t="shared" si="18"/>
        <v>0</v>
      </c>
      <c r="X86" s="37">
        <f t="shared" si="18"/>
        <v>15</v>
      </c>
    </row>
    <row r="87" spans="1:24" ht="24" x14ac:dyDescent="0.2">
      <c r="A87" s="30" t="s">
        <v>186</v>
      </c>
      <c r="B87" s="25" t="s">
        <v>188</v>
      </c>
      <c r="C87" s="19" t="s">
        <v>189</v>
      </c>
      <c r="D87" s="32">
        <v>9.9025443984603001</v>
      </c>
      <c r="E87" s="32" t="s">
        <v>56</v>
      </c>
      <c r="F87" s="32" t="s">
        <v>56</v>
      </c>
      <c r="G87" s="58" t="s">
        <v>56</v>
      </c>
      <c r="H87" s="58" t="s">
        <v>56</v>
      </c>
      <c r="I87" s="32" t="s">
        <v>56</v>
      </c>
      <c r="J87" s="32" t="s">
        <v>56</v>
      </c>
      <c r="K87" s="58" t="s">
        <v>56</v>
      </c>
      <c r="L87" s="58" t="s">
        <v>56</v>
      </c>
      <c r="M87" s="32" t="s">
        <v>56</v>
      </c>
      <c r="N87" s="32" t="s">
        <v>56</v>
      </c>
      <c r="O87" s="58" t="s">
        <v>56</v>
      </c>
      <c r="P87" s="58" t="s">
        <v>56</v>
      </c>
      <c r="Q87" s="32" t="s">
        <v>56</v>
      </c>
      <c r="R87" s="32" t="s">
        <v>56</v>
      </c>
      <c r="S87" s="58" t="s">
        <v>56</v>
      </c>
      <c r="T87" s="58" t="s">
        <v>56</v>
      </c>
      <c r="U87" s="20">
        <f t="shared" ref="U87:X97" si="19">SUM(E87,I87,M87,Q87)</f>
        <v>0</v>
      </c>
      <c r="V87" s="20">
        <f t="shared" si="19"/>
        <v>0</v>
      </c>
      <c r="W87" s="55">
        <f t="shared" si="19"/>
        <v>0</v>
      </c>
      <c r="X87" s="55">
        <f t="shared" si="19"/>
        <v>0</v>
      </c>
    </row>
    <row r="88" spans="1:24" ht="24" x14ac:dyDescent="0.2">
      <c r="A88" s="30" t="s">
        <v>186</v>
      </c>
      <c r="B88" s="25" t="s">
        <v>190</v>
      </c>
      <c r="C88" s="19" t="s">
        <v>191</v>
      </c>
      <c r="D88" s="32">
        <v>17.835202974390654</v>
      </c>
      <c r="E88" s="32" t="s">
        <v>56</v>
      </c>
      <c r="F88" s="32" t="s">
        <v>56</v>
      </c>
      <c r="G88" s="58" t="s">
        <v>56</v>
      </c>
      <c r="H88" s="58" t="s">
        <v>56</v>
      </c>
      <c r="I88" s="32">
        <v>17.835202974390654</v>
      </c>
      <c r="J88" s="32" t="s">
        <v>56</v>
      </c>
      <c r="K88" s="58" t="s">
        <v>56</v>
      </c>
      <c r="L88" s="58" t="s">
        <v>56</v>
      </c>
      <c r="M88" s="32" t="s">
        <v>56</v>
      </c>
      <c r="N88" s="32" t="s">
        <v>56</v>
      </c>
      <c r="O88" s="58" t="s">
        <v>56</v>
      </c>
      <c r="P88" s="58" t="s">
        <v>56</v>
      </c>
      <c r="Q88" s="32" t="s">
        <v>56</v>
      </c>
      <c r="R88" s="32" t="s">
        <v>56</v>
      </c>
      <c r="S88" s="58" t="s">
        <v>56</v>
      </c>
      <c r="T88" s="58" t="s">
        <v>56</v>
      </c>
      <c r="U88" s="20">
        <f t="shared" si="19"/>
        <v>17.835202974390654</v>
      </c>
      <c r="V88" s="20">
        <f t="shared" si="19"/>
        <v>0</v>
      </c>
      <c r="W88" s="55">
        <f t="shared" si="19"/>
        <v>0</v>
      </c>
      <c r="X88" s="55">
        <f t="shared" si="19"/>
        <v>0</v>
      </c>
    </row>
    <row r="89" spans="1:24" ht="24" x14ac:dyDescent="0.2">
      <c r="A89" s="30" t="s">
        <v>186</v>
      </c>
      <c r="B89" s="25" t="s">
        <v>192</v>
      </c>
      <c r="C89" s="19" t="s">
        <v>193</v>
      </c>
      <c r="D89" s="32">
        <v>1.4001632774420258</v>
      </c>
      <c r="E89" s="32">
        <v>1.4001632774420258</v>
      </c>
      <c r="F89" s="32" t="s">
        <v>56</v>
      </c>
      <c r="G89" s="58" t="s">
        <v>56</v>
      </c>
      <c r="H89" s="58" t="s">
        <v>56</v>
      </c>
      <c r="I89" s="32" t="s">
        <v>56</v>
      </c>
      <c r="J89" s="32" t="s">
        <v>56</v>
      </c>
      <c r="K89" s="58" t="s">
        <v>56</v>
      </c>
      <c r="L89" s="58" t="s">
        <v>56</v>
      </c>
      <c r="M89" s="32" t="s">
        <v>56</v>
      </c>
      <c r="N89" s="32" t="s">
        <v>56</v>
      </c>
      <c r="O89" s="58" t="s">
        <v>56</v>
      </c>
      <c r="P89" s="58" t="s">
        <v>56</v>
      </c>
      <c r="Q89" s="32" t="s">
        <v>56</v>
      </c>
      <c r="R89" s="32" t="s">
        <v>56</v>
      </c>
      <c r="S89" s="58" t="s">
        <v>56</v>
      </c>
      <c r="T89" s="58" t="s">
        <v>56</v>
      </c>
      <c r="U89" s="20">
        <f t="shared" si="19"/>
        <v>1.4001632774420258</v>
      </c>
      <c r="V89" s="20">
        <f t="shared" si="19"/>
        <v>0</v>
      </c>
      <c r="W89" s="55">
        <f t="shared" si="19"/>
        <v>0</v>
      </c>
      <c r="X89" s="55">
        <f t="shared" si="19"/>
        <v>0</v>
      </c>
    </row>
    <row r="90" spans="1:24" ht="24" x14ac:dyDescent="0.2">
      <c r="A90" s="30" t="s">
        <v>186</v>
      </c>
      <c r="B90" s="25" t="s">
        <v>194</v>
      </c>
      <c r="C90" s="19" t="s">
        <v>195</v>
      </c>
      <c r="D90" s="32">
        <v>6.9427383678343571E-2</v>
      </c>
      <c r="E90" s="32">
        <v>6.9427383678343571E-2</v>
      </c>
      <c r="F90" s="32" t="s">
        <v>56</v>
      </c>
      <c r="G90" s="58" t="s">
        <v>56</v>
      </c>
      <c r="H90" s="58" t="s">
        <v>56</v>
      </c>
      <c r="I90" s="32" t="s">
        <v>56</v>
      </c>
      <c r="J90" s="32" t="s">
        <v>56</v>
      </c>
      <c r="K90" s="58" t="s">
        <v>56</v>
      </c>
      <c r="L90" s="58" t="s">
        <v>56</v>
      </c>
      <c r="M90" s="32" t="s">
        <v>56</v>
      </c>
      <c r="N90" s="32" t="s">
        <v>56</v>
      </c>
      <c r="O90" s="58" t="s">
        <v>56</v>
      </c>
      <c r="P90" s="58" t="s">
        <v>56</v>
      </c>
      <c r="Q90" s="32" t="s">
        <v>56</v>
      </c>
      <c r="R90" s="32" t="s">
        <v>56</v>
      </c>
      <c r="S90" s="58" t="s">
        <v>56</v>
      </c>
      <c r="T90" s="58" t="s">
        <v>56</v>
      </c>
      <c r="U90" s="20">
        <f t="shared" si="19"/>
        <v>6.9427383678343571E-2</v>
      </c>
      <c r="V90" s="20">
        <f t="shared" si="19"/>
        <v>0</v>
      </c>
      <c r="W90" s="55">
        <f t="shared" si="19"/>
        <v>0</v>
      </c>
      <c r="X90" s="55">
        <f t="shared" si="19"/>
        <v>0</v>
      </c>
    </row>
    <row r="91" spans="1:24" ht="36" x14ac:dyDescent="0.2">
      <c r="A91" s="30" t="s">
        <v>186</v>
      </c>
      <c r="B91" s="25" t="s">
        <v>196</v>
      </c>
      <c r="C91" s="19" t="s">
        <v>197</v>
      </c>
      <c r="D91" s="32">
        <v>0.76731332082882819</v>
      </c>
      <c r="E91" s="32">
        <v>1.4703057894815174E-2</v>
      </c>
      <c r="F91" s="32">
        <v>0.75261026293401301</v>
      </c>
      <c r="G91" s="58" t="s">
        <v>56</v>
      </c>
      <c r="H91" s="58">
        <v>15</v>
      </c>
      <c r="I91" s="32" t="s">
        <v>56</v>
      </c>
      <c r="J91" s="32" t="s">
        <v>56</v>
      </c>
      <c r="K91" s="58" t="s">
        <v>56</v>
      </c>
      <c r="L91" s="58" t="s">
        <v>56</v>
      </c>
      <c r="M91" s="32" t="s">
        <v>56</v>
      </c>
      <c r="N91" s="32" t="s">
        <v>56</v>
      </c>
      <c r="O91" s="58" t="s">
        <v>56</v>
      </c>
      <c r="P91" s="58" t="s">
        <v>56</v>
      </c>
      <c r="Q91" s="32" t="s">
        <v>56</v>
      </c>
      <c r="R91" s="32" t="s">
        <v>56</v>
      </c>
      <c r="S91" s="58" t="s">
        <v>56</v>
      </c>
      <c r="T91" s="58" t="s">
        <v>56</v>
      </c>
      <c r="U91" s="20">
        <f t="shared" si="19"/>
        <v>1.4703057894815174E-2</v>
      </c>
      <c r="V91" s="20">
        <f t="shared" si="19"/>
        <v>0.75261026293401301</v>
      </c>
      <c r="W91" s="55">
        <f t="shared" si="19"/>
        <v>0</v>
      </c>
      <c r="X91" s="55">
        <f t="shared" si="19"/>
        <v>15</v>
      </c>
    </row>
    <row r="92" spans="1:24" ht="24" x14ac:dyDescent="0.2">
      <c r="A92" s="30" t="s">
        <v>186</v>
      </c>
      <c r="B92" s="25" t="s">
        <v>198</v>
      </c>
      <c r="C92" s="19" t="s">
        <v>199</v>
      </c>
      <c r="D92" s="32">
        <v>0.43980373825049535</v>
      </c>
      <c r="E92" s="32">
        <v>0.43980373825049535</v>
      </c>
      <c r="F92" s="32" t="s">
        <v>56</v>
      </c>
      <c r="G92" s="58" t="s">
        <v>56</v>
      </c>
      <c r="H92" s="58" t="s">
        <v>56</v>
      </c>
      <c r="I92" s="32" t="s">
        <v>56</v>
      </c>
      <c r="J92" s="32" t="s">
        <v>56</v>
      </c>
      <c r="K92" s="58" t="s">
        <v>56</v>
      </c>
      <c r="L92" s="58" t="s">
        <v>56</v>
      </c>
      <c r="M92" s="32" t="s">
        <v>56</v>
      </c>
      <c r="N92" s="32" t="s">
        <v>56</v>
      </c>
      <c r="O92" s="58" t="s">
        <v>56</v>
      </c>
      <c r="P92" s="58" t="s">
        <v>56</v>
      </c>
      <c r="Q92" s="32" t="s">
        <v>56</v>
      </c>
      <c r="R92" s="32" t="s">
        <v>56</v>
      </c>
      <c r="S92" s="58" t="s">
        <v>56</v>
      </c>
      <c r="T92" s="58" t="s">
        <v>56</v>
      </c>
      <c r="U92" s="20">
        <f t="shared" si="19"/>
        <v>0.43980373825049535</v>
      </c>
      <c r="V92" s="20">
        <f t="shared" si="19"/>
        <v>0</v>
      </c>
      <c r="W92" s="55">
        <f t="shared" si="19"/>
        <v>0</v>
      </c>
      <c r="X92" s="55">
        <f t="shared" si="19"/>
        <v>0</v>
      </c>
    </row>
    <row r="93" spans="1:24" ht="24" x14ac:dyDescent="0.2">
      <c r="A93" s="30" t="s">
        <v>186</v>
      </c>
      <c r="B93" s="25" t="s">
        <v>200</v>
      </c>
      <c r="C93" s="19" t="s">
        <v>201</v>
      </c>
      <c r="D93" s="32">
        <v>0.11853809893472658</v>
      </c>
      <c r="E93" s="32">
        <v>0.11853809893472658</v>
      </c>
      <c r="F93" s="32" t="s">
        <v>56</v>
      </c>
      <c r="G93" s="58" t="s">
        <v>56</v>
      </c>
      <c r="H93" s="58" t="s">
        <v>56</v>
      </c>
      <c r="I93" s="32" t="s">
        <v>56</v>
      </c>
      <c r="J93" s="32" t="s">
        <v>56</v>
      </c>
      <c r="K93" s="58" t="s">
        <v>56</v>
      </c>
      <c r="L93" s="58" t="s">
        <v>56</v>
      </c>
      <c r="M93" s="32" t="s">
        <v>56</v>
      </c>
      <c r="N93" s="32" t="s">
        <v>56</v>
      </c>
      <c r="O93" s="58" t="s">
        <v>56</v>
      </c>
      <c r="P93" s="58" t="s">
        <v>56</v>
      </c>
      <c r="Q93" s="32" t="s">
        <v>56</v>
      </c>
      <c r="R93" s="32" t="s">
        <v>56</v>
      </c>
      <c r="S93" s="58" t="s">
        <v>56</v>
      </c>
      <c r="T93" s="58" t="s">
        <v>56</v>
      </c>
      <c r="U93" s="20">
        <f t="shared" si="19"/>
        <v>0.11853809893472658</v>
      </c>
      <c r="V93" s="20">
        <f t="shared" si="19"/>
        <v>0</v>
      </c>
      <c r="W93" s="55">
        <f t="shared" si="19"/>
        <v>0</v>
      </c>
      <c r="X93" s="55">
        <f t="shared" si="19"/>
        <v>0</v>
      </c>
    </row>
    <row r="94" spans="1:24" ht="24" x14ac:dyDescent="0.2">
      <c r="A94" s="30" t="s">
        <v>186</v>
      </c>
      <c r="B94" s="25" t="s">
        <v>202</v>
      </c>
      <c r="C94" s="19" t="s">
        <v>203</v>
      </c>
      <c r="D94" s="32">
        <v>0.10722375857659239</v>
      </c>
      <c r="E94" s="32">
        <v>0.10722375857659239</v>
      </c>
      <c r="F94" s="32" t="s">
        <v>56</v>
      </c>
      <c r="G94" s="58" t="s">
        <v>56</v>
      </c>
      <c r="H94" s="58" t="s">
        <v>56</v>
      </c>
      <c r="I94" s="32" t="s">
        <v>56</v>
      </c>
      <c r="J94" s="32" t="s">
        <v>56</v>
      </c>
      <c r="K94" s="58" t="s">
        <v>56</v>
      </c>
      <c r="L94" s="58" t="s">
        <v>56</v>
      </c>
      <c r="M94" s="32" t="s">
        <v>56</v>
      </c>
      <c r="N94" s="32" t="s">
        <v>56</v>
      </c>
      <c r="O94" s="58" t="s">
        <v>56</v>
      </c>
      <c r="P94" s="58" t="s">
        <v>56</v>
      </c>
      <c r="Q94" s="32" t="s">
        <v>56</v>
      </c>
      <c r="R94" s="32" t="s">
        <v>56</v>
      </c>
      <c r="S94" s="58" t="s">
        <v>56</v>
      </c>
      <c r="T94" s="58" t="s">
        <v>56</v>
      </c>
      <c r="U94" s="20">
        <f t="shared" si="19"/>
        <v>0.10722375857659239</v>
      </c>
      <c r="V94" s="20">
        <f t="shared" si="19"/>
        <v>0</v>
      </c>
      <c r="W94" s="55">
        <f t="shared" si="19"/>
        <v>0</v>
      </c>
      <c r="X94" s="55">
        <f t="shared" si="19"/>
        <v>0</v>
      </c>
    </row>
    <row r="95" spans="1:24" ht="24" x14ac:dyDescent="0.2">
      <c r="A95" s="30" t="s">
        <v>186</v>
      </c>
      <c r="B95" s="25" t="s">
        <v>204</v>
      </c>
      <c r="C95" s="19" t="s">
        <v>205</v>
      </c>
      <c r="D95" s="32">
        <v>1.274082737161073</v>
      </c>
      <c r="E95" s="32" t="s">
        <v>56</v>
      </c>
      <c r="F95" s="32" t="s">
        <v>56</v>
      </c>
      <c r="G95" s="58" t="s">
        <v>56</v>
      </c>
      <c r="H95" s="58" t="s">
        <v>56</v>
      </c>
      <c r="I95" s="32" t="s">
        <v>56</v>
      </c>
      <c r="J95" s="32" t="s">
        <v>56</v>
      </c>
      <c r="K95" s="58" t="s">
        <v>56</v>
      </c>
      <c r="L95" s="58" t="s">
        <v>56</v>
      </c>
      <c r="M95" s="32" t="s">
        <v>56</v>
      </c>
      <c r="N95" s="32" t="s">
        <v>56</v>
      </c>
      <c r="O95" s="58" t="s">
        <v>56</v>
      </c>
      <c r="P95" s="58" t="s">
        <v>56</v>
      </c>
      <c r="Q95" s="32">
        <v>1.274082737161073</v>
      </c>
      <c r="R95" s="32" t="s">
        <v>56</v>
      </c>
      <c r="S95" s="58" t="s">
        <v>56</v>
      </c>
      <c r="T95" s="58" t="s">
        <v>56</v>
      </c>
      <c r="U95" s="20">
        <f t="shared" si="19"/>
        <v>1.274082737161073</v>
      </c>
      <c r="V95" s="20">
        <f t="shared" si="19"/>
        <v>0</v>
      </c>
      <c r="W95" s="55">
        <f t="shared" si="19"/>
        <v>0</v>
      </c>
      <c r="X95" s="55">
        <f t="shared" si="19"/>
        <v>0</v>
      </c>
    </row>
    <row r="96" spans="1:24" ht="24" x14ac:dyDescent="0.2">
      <c r="A96" s="30" t="s">
        <v>186</v>
      </c>
      <c r="B96" s="25" t="s">
        <v>206</v>
      </c>
      <c r="C96" s="19" t="s">
        <v>207</v>
      </c>
      <c r="D96" s="32">
        <v>3.5170168666368755</v>
      </c>
      <c r="E96" s="32">
        <v>3.5170168666368755</v>
      </c>
      <c r="F96" s="32" t="s">
        <v>56</v>
      </c>
      <c r="G96" s="58" t="s">
        <v>56</v>
      </c>
      <c r="H96" s="58" t="s">
        <v>56</v>
      </c>
      <c r="I96" s="32" t="s">
        <v>56</v>
      </c>
      <c r="J96" s="32" t="s">
        <v>56</v>
      </c>
      <c r="K96" s="58" t="s">
        <v>56</v>
      </c>
      <c r="L96" s="58" t="s">
        <v>56</v>
      </c>
      <c r="M96" s="32" t="s">
        <v>56</v>
      </c>
      <c r="N96" s="32" t="s">
        <v>56</v>
      </c>
      <c r="O96" s="58" t="s">
        <v>56</v>
      </c>
      <c r="P96" s="58" t="s">
        <v>56</v>
      </c>
      <c r="Q96" s="32" t="s">
        <v>56</v>
      </c>
      <c r="R96" s="32" t="s">
        <v>56</v>
      </c>
      <c r="S96" s="58" t="s">
        <v>56</v>
      </c>
      <c r="T96" s="58" t="s">
        <v>56</v>
      </c>
      <c r="U96" s="20">
        <f t="shared" si="19"/>
        <v>3.5170168666368755</v>
      </c>
      <c r="V96" s="20">
        <f t="shared" si="19"/>
        <v>0</v>
      </c>
      <c r="W96" s="55">
        <f t="shared" si="19"/>
        <v>0</v>
      </c>
      <c r="X96" s="55">
        <f t="shared" si="19"/>
        <v>0</v>
      </c>
    </row>
    <row r="97" spans="1:24" ht="24" x14ac:dyDescent="0.2">
      <c r="A97" s="30" t="s">
        <v>186</v>
      </c>
      <c r="B97" s="25" t="s">
        <v>206</v>
      </c>
      <c r="C97" s="19" t="s">
        <v>208</v>
      </c>
      <c r="D97" s="32">
        <v>4.3710381720359708</v>
      </c>
      <c r="E97" s="32" t="s">
        <v>56</v>
      </c>
      <c r="F97" s="32" t="s">
        <v>56</v>
      </c>
      <c r="G97" s="58" t="s">
        <v>56</v>
      </c>
      <c r="H97" s="58" t="s">
        <v>56</v>
      </c>
      <c r="I97" s="32" t="s">
        <v>56</v>
      </c>
      <c r="J97" s="32" t="s">
        <v>56</v>
      </c>
      <c r="K97" s="58" t="s">
        <v>56</v>
      </c>
      <c r="L97" s="58" t="s">
        <v>56</v>
      </c>
      <c r="M97" s="32" t="s">
        <v>56</v>
      </c>
      <c r="N97" s="32" t="s">
        <v>56</v>
      </c>
      <c r="O97" s="58" t="s">
        <v>56</v>
      </c>
      <c r="P97" s="58" t="s">
        <v>56</v>
      </c>
      <c r="Q97" s="32">
        <v>4.3710381720359708</v>
      </c>
      <c r="R97" s="32" t="s">
        <v>56</v>
      </c>
      <c r="S97" s="58" t="s">
        <v>56</v>
      </c>
      <c r="T97" s="58" t="s">
        <v>56</v>
      </c>
      <c r="U97" s="20">
        <f t="shared" si="19"/>
        <v>4.3710381720359708</v>
      </c>
      <c r="V97" s="20">
        <f t="shared" si="19"/>
        <v>0</v>
      </c>
      <c r="W97" s="55">
        <f t="shared" si="19"/>
        <v>0</v>
      </c>
      <c r="X97" s="55">
        <f t="shared" si="19"/>
        <v>0</v>
      </c>
    </row>
    <row r="98" spans="1:24" s="49" customFormat="1" ht="24" x14ac:dyDescent="0.2">
      <c r="A98" s="26" t="s">
        <v>209</v>
      </c>
      <c r="B98" s="27" t="s">
        <v>210</v>
      </c>
      <c r="C98" s="28" t="s">
        <v>55</v>
      </c>
      <c r="D98" s="28" t="s">
        <v>56</v>
      </c>
      <c r="E98" s="28" t="s">
        <v>56</v>
      </c>
      <c r="F98" s="28" t="s">
        <v>56</v>
      </c>
      <c r="G98" s="57" t="s">
        <v>56</v>
      </c>
      <c r="H98" s="57" t="s">
        <v>56</v>
      </c>
      <c r="I98" s="57" t="s">
        <v>56</v>
      </c>
      <c r="J98" s="57" t="s">
        <v>56</v>
      </c>
      <c r="K98" s="57" t="s">
        <v>56</v>
      </c>
      <c r="L98" s="57" t="s">
        <v>56</v>
      </c>
      <c r="M98" s="57" t="s">
        <v>56</v>
      </c>
      <c r="N98" s="57" t="s">
        <v>56</v>
      </c>
      <c r="O98" s="57" t="s">
        <v>56</v>
      </c>
      <c r="P98" s="57" t="s">
        <v>56</v>
      </c>
      <c r="Q98" s="28" t="s">
        <v>56</v>
      </c>
      <c r="R98" s="28" t="s">
        <v>56</v>
      </c>
      <c r="S98" s="57" t="s">
        <v>56</v>
      </c>
      <c r="T98" s="57" t="s">
        <v>56</v>
      </c>
      <c r="U98" s="37" t="s">
        <v>56</v>
      </c>
      <c r="V98" s="37" t="s">
        <v>56</v>
      </c>
      <c r="W98" s="37" t="s">
        <v>56</v>
      </c>
      <c r="X98" s="37" t="s">
        <v>56</v>
      </c>
    </row>
    <row r="99" spans="1:24" x14ac:dyDescent="0.2">
      <c r="A99" s="26" t="s">
        <v>211</v>
      </c>
      <c r="B99" s="27" t="s">
        <v>212</v>
      </c>
      <c r="C99" s="28" t="s">
        <v>55</v>
      </c>
      <c r="D99" s="29" t="s">
        <v>56</v>
      </c>
      <c r="E99" s="29" t="s">
        <v>56</v>
      </c>
      <c r="F99" s="29" t="s">
        <v>56</v>
      </c>
      <c r="G99" s="57" t="s">
        <v>56</v>
      </c>
      <c r="H99" s="57" t="s">
        <v>56</v>
      </c>
      <c r="I99" s="57" t="s">
        <v>56</v>
      </c>
      <c r="J99" s="57" t="s">
        <v>56</v>
      </c>
      <c r="K99" s="57" t="s">
        <v>56</v>
      </c>
      <c r="L99" s="57" t="s">
        <v>56</v>
      </c>
      <c r="M99" s="57" t="s">
        <v>56</v>
      </c>
      <c r="N99" s="57" t="s">
        <v>56</v>
      </c>
      <c r="O99" s="57" t="s">
        <v>56</v>
      </c>
      <c r="P99" s="57" t="s">
        <v>56</v>
      </c>
      <c r="Q99" s="29" t="s">
        <v>56</v>
      </c>
      <c r="R99" s="29" t="s">
        <v>56</v>
      </c>
      <c r="S99" s="57" t="s">
        <v>56</v>
      </c>
      <c r="T99" s="57" t="s">
        <v>56</v>
      </c>
      <c r="U99" s="37" t="s">
        <v>56</v>
      </c>
      <c r="V99" s="37" t="s">
        <v>56</v>
      </c>
      <c r="W99" s="37" t="s">
        <v>56</v>
      </c>
      <c r="X99" s="37" t="s">
        <v>56</v>
      </c>
    </row>
  </sheetData>
  <mergeCells count="21">
    <mergeCell ref="U16:X16"/>
    <mergeCell ref="F17:H17"/>
    <mergeCell ref="J17:L17"/>
    <mergeCell ref="N17:P17"/>
    <mergeCell ref="R17:T17"/>
    <mergeCell ref="V17:X17"/>
    <mergeCell ref="A14:A18"/>
    <mergeCell ref="B14:B18"/>
    <mergeCell ref="C14:C18"/>
    <mergeCell ref="D14:D17"/>
    <mergeCell ref="E14:X14"/>
    <mergeCell ref="E15:X15"/>
    <mergeCell ref="E16:H16"/>
    <mergeCell ref="I16:L16"/>
    <mergeCell ref="M16:P16"/>
    <mergeCell ref="Q16:T16"/>
    <mergeCell ref="A6:X6"/>
    <mergeCell ref="A8:X8"/>
    <mergeCell ref="A9:X9"/>
    <mergeCell ref="A11:X11"/>
    <mergeCell ref="A12:X12"/>
  </mergeCells>
  <pageMargins left="0.25" right="0.25" top="0.75" bottom="0.75" header="0.3" footer="0.3"/>
  <pageSetup paperSize="9" scale="26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9"/>
  <sheetViews>
    <sheetView workbookViewId="0">
      <selection activeCell="W1" sqref="W1:W5"/>
    </sheetView>
  </sheetViews>
  <sheetFormatPr defaultColWidth="8.85546875" defaultRowHeight="12" x14ac:dyDescent="0.2"/>
  <cols>
    <col min="1" max="1" width="14" style="1" customWidth="1"/>
    <col min="2" max="2" width="54.85546875" style="1" customWidth="1"/>
    <col min="3" max="3" width="14" style="1" customWidth="1"/>
    <col min="4" max="23" width="11.140625" style="1" customWidth="1"/>
    <col min="24" max="24" width="9.140625" style="1" customWidth="1"/>
    <col min="25" max="16384" width="8.85546875" style="34"/>
  </cols>
  <sheetData>
    <row r="1" spans="1:24" ht="12.75" x14ac:dyDescent="0.2">
      <c r="W1" s="38" t="s">
        <v>298</v>
      </c>
      <c r="X1" s="34"/>
    </row>
    <row r="2" spans="1:24" ht="12.75" x14ac:dyDescent="0.2">
      <c r="W2" s="38" t="s">
        <v>214</v>
      </c>
      <c r="X2" s="34"/>
    </row>
    <row r="3" spans="1:24" ht="12.75" x14ac:dyDescent="0.2">
      <c r="W3" s="38" t="s">
        <v>215</v>
      </c>
      <c r="X3" s="34"/>
    </row>
    <row r="4" spans="1:24" ht="12.75" x14ac:dyDescent="0.2">
      <c r="W4" s="38" t="s">
        <v>216</v>
      </c>
    </row>
    <row r="5" spans="1:24" ht="12.75" x14ac:dyDescent="0.2">
      <c r="W5" s="39" t="s">
        <v>217</v>
      </c>
    </row>
    <row r="6" spans="1:24" x14ac:dyDescent="0.2">
      <c r="A6" s="3" t="s">
        <v>272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4"/>
    </row>
    <row r="8" spans="1:24" x14ac:dyDescent="0.2">
      <c r="A8" s="3" t="s">
        <v>273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4"/>
    </row>
    <row r="9" spans="1:24" x14ac:dyDescent="0.2">
      <c r="A9" s="3" t="s">
        <v>274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4"/>
    </row>
    <row r="10" spans="1:24" x14ac:dyDescent="0.2">
      <c r="A10" s="3" t="s">
        <v>299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4"/>
    </row>
    <row r="12" spans="1:24" x14ac:dyDescent="0.2">
      <c r="A12" s="3" t="s">
        <v>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4"/>
    </row>
    <row r="13" spans="1:24" x14ac:dyDescent="0.2">
      <c r="A13" s="3" t="s">
        <v>4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4"/>
    </row>
    <row r="15" spans="1:24" x14ac:dyDescent="0.2">
      <c r="A15" s="5" t="s">
        <v>5</v>
      </c>
      <c r="B15" s="5" t="s">
        <v>219</v>
      </c>
      <c r="C15" s="5" t="s">
        <v>7</v>
      </c>
      <c r="D15" s="5" t="s">
        <v>275</v>
      </c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34"/>
    </row>
    <row r="16" spans="1:24" x14ac:dyDescent="0.2">
      <c r="A16" s="5"/>
      <c r="B16" s="5"/>
      <c r="C16" s="5"/>
      <c r="D16" s="5" t="s">
        <v>276</v>
      </c>
      <c r="E16" s="5"/>
      <c r="F16" s="5"/>
      <c r="G16" s="5"/>
      <c r="H16" s="5" t="s">
        <v>277</v>
      </c>
      <c r="I16" s="5"/>
      <c r="J16" s="5"/>
      <c r="K16" s="5"/>
      <c r="L16" s="5" t="s">
        <v>278</v>
      </c>
      <c r="M16" s="5"/>
      <c r="N16" s="5"/>
      <c r="O16" s="5"/>
      <c r="P16" s="5" t="s">
        <v>279</v>
      </c>
      <c r="Q16" s="5"/>
      <c r="R16" s="5"/>
      <c r="S16" s="5"/>
      <c r="T16" s="5" t="s">
        <v>280</v>
      </c>
      <c r="U16" s="5"/>
      <c r="V16" s="5"/>
      <c r="W16" s="5"/>
      <c r="X16" s="34"/>
    </row>
    <row r="17" spans="1:24" ht="24" x14ac:dyDescent="0.2">
      <c r="A17" s="5"/>
      <c r="B17" s="5"/>
      <c r="C17" s="5"/>
      <c r="D17" s="11" t="s">
        <v>247</v>
      </c>
      <c r="E17" s="5" t="s">
        <v>248</v>
      </c>
      <c r="F17" s="5"/>
      <c r="G17" s="5"/>
      <c r="H17" s="11" t="s">
        <v>247</v>
      </c>
      <c r="I17" s="5" t="s">
        <v>248</v>
      </c>
      <c r="J17" s="5"/>
      <c r="K17" s="5"/>
      <c r="L17" s="11" t="s">
        <v>247</v>
      </c>
      <c r="M17" s="5" t="s">
        <v>248</v>
      </c>
      <c r="N17" s="5"/>
      <c r="O17" s="5"/>
      <c r="P17" s="11" t="s">
        <v>247</v>
      </c>
      <c r="Q17" s="5" t="s">
        <v>248</v>
      </c>
      <c r="R17" s="5"/>
      <c r="S17" s="5"/>
      <c r="T17" s="11" t="s">
        <v>247</v>
      </c>
      <c r="U17" s="5" t="s">
        <v>248</v>
      </c>
      <c r="V17" s="5"/>
      <c r="W17" s="5"/>
      <c r="X17" s="34"/>
    </row>
    <row r="18" spans="1:24" ht="24" x14ac:dyDescent="0.2">
      <c r="A18" s="5"/>
      <c r="B18" s="5"/>
      <c r="C18" s="5"/>
      <c r="D18" s="11" t="s">
        <v>249</v>
      </c>
      <c r="E18" s="11" t="s">
        <v>249</v>
      </c>
      <c r="F18" s="19" t="s">
        <v>250</v>
      </c>
      <c r="G18" s="53" t="s">
        <v>251</v>
      </c>
      <c r="H18" s="11" t="s">
        <v>249</v>
      </c>
      <c r="I18" s="11" t="s">
        <v>249</v>
      </c>
      <c r="J18" s="19" t="s">
        <v>250</v>
      </c>
      <c r="K18" s="53" t="s">
        <v>251</v>
      </c>
      <c r="L18" s="11" t="s">
        <v>249</v>
      </c>
      <c r="M18" s="11" t="s">
        <v>249</v>
      </c>
      <c r="N18" s="19" t="s">
        <v>250</v>
      </c>
      <c r="O18" s="53" t="s">
        <v>251</v>
      </c>
      <c r="P18" s="11" t="s">
        <v>249</v>
      </c>
      <c r="Q18" s="11" t="s">
        <v>249</v>
      </c>
      <c r="R18" s="19" t="s">
        <v>250</v>
      </c>
      <c r="S18" s="53" t="s">
        <v>251</v>
      </c>
      <c r="T18" s="11" t="s">
        <v>249</v>
      </c>
      <c r="U18" s="11" t="s">
        <v>249</v>
      </c>
      <c r="V18" s="19" t="s">
        <v>250</v>
      </c>
      <c r="W18" s="53" t="s">
        <v>251</v>
      </c>
    </row>
    <row r="19" spans="1:24" x14ac:dyDescent="0.2">
      <c r="A19" s="11">
        <v>1</v>
      </c>
      <c r="B19" s="11">
        <v>2</v>
      </c>
      <c r="C19" s="11">
        <v>3</v>
      </c>
      <c r="D19" s="12" t="s">
        <v>281</v>
      </c>
      <c r="E19" s="12" t="s">
        <v>282</v>
      </c>
      <c r="F19" s="12" t="s">
        <v>283</v>
      </c>
      <c r="G19" s="12" t="s">
        <v>284</v>
      </c>
      <c r="H19" s="12" t="s">
        <v>285</v>
      </c>
      <c r="I19" s="12" t="s">
        <v>286</v>
      </c>
      <c r="J19" s="12" t="s">
        <v>287</v>
      </c>
      <c r="K19" s="12" t="s">
        <v>288</v>
      </c>
      <c r="L19" s="12" t="s">
        <v>289</v>
      </c>
      <c r="M19" s="12" t="s">
        <v>290</v>
      </c>
      <c r="N19" s="12" t="s">
        <v>291</v>
      </c>
      <c r="O19" s="12" t="s">
        <v>292</v>
      </c>
      <c r="P19" s="12" t="s">
        <v>293</v>
      </c>
      <c r="Q19" s="12" t="s">
        <v>294</v>
      </c>
      <c r="R19" s="12" t="s">
        <v>295</v>
      </c>
      <c r="S19" s="12" t="s">
        <v>296</v>
      </c>
      <c r="T19" s="11">
        <v>5</v>
      </c>
      <c r="U19" s="11">
        <v>6</v>
      </c>
      <c r="V19" s="11">
        <v>6</v>
      </c>
      <c r="W19" s="11">
        <v>7</v>
      </c>
    </row>
    <row r="20" spans="1:24" s="48" customFormat="1" x14ac:dyDescent="0.2">
      <c r="A20" s="13">
        <v>0</v>
      </c>
      <c r="B20" s="14" t="s">
        <v>54</v>
      </c>
      <c r="C20" s="14" t="s">
        <v>55</v>
      </c>
      <c r="D20" s="15">
        <f t="shared" ref="D20:W20" si="0">SUM(D21:D25)</f>
        <v>4.9866075277572453</v>
      </c>
      <c r="E20" s="15">
        <f t="shared" si="0"/>
        <v>101.90522198326371</v>
      </c>
      <c r="F20" s="54">
        <f t="shared" si="0"/>
        <v>4224</v>
      </c>
      <c r="G20" s="54">
        <f t="shared" si="0"/>
        <v>13</v>
      </c>
      <c r="H20" s="15">
        <f t="shared" si="0"/>
        <v>0.13324115682954177</v>
      </c>
      <c r="I20" s="15">
        <f t="shared" si="0"/>
        <v>113.49895005436443</v>
      </c>
      <c r="J20" s="54">
        <f t="shared" si="0"/>
        <v>5289</v>
      </c>
      <c r="K20" s="54">
        <f t="shared" si="0"/>
        <v>74</v>
      </c>
      <c r="L20" s="15">
        <f t="shared" si="0"/>
        <v>0.54702749682708773</v>
      </c>
      <c r="M20" s="15">
        <f t="shared" si="0"/>
        <v>106.0678374283151</v>
      </c>
      <c r="N20" s="54">
        <f t="shared" si="0"/>
        <v>5290</v>
      </c>
      <c r="O20" s="54">
        <f t="shared" si="0"/>
        <v>415</v>
      </c>
      <c r="P20" s="15">
        <f t="shared" si="0"/>
        <v>49.299701151765191</v>
      </c>
      <c r="Q20" s="15">
        <f t="shared" si="0"/>
        <v>178.93259240129331</v>
      </c>
      <c r="R20" s="54">
        <f t="shared" si="0"/>
        <v>6337</v>
      </c>
      <c r="S20" s="54">
        <f t="shared" si="0"/>
        <v>73</v>
      </c>
      <c r="T20" s="15">
        <f t="shared" si="0"/>
        <v>54.966577333179067</v>
      </c>
      <c r="U20" s="15">
        <f t="shared" si="0"/>
        <v>500.40460186723652</v>
      </c>
      <c r="V20" s="54">
        <f t="shared" si="0"/>
        <v>21140</v>
      </c>
      <c r="W20" s="54">
        <f t="shared" si="0"/>
        <v>575</v>
      </c>
    </row>
    <row r="21" spans="1:24" x14ac:dyDescent="0.2">
      <c r="A21" s="12" t="s">
        <v>57</v>
      </c>
      <c r="B21" s="18" t="s">
        <v>58</v>
      </c>
      <c r="C21" s="11" t="s">
        <v>55</v>
      </c>
      <c r="D21" s="20" t="str">
        <f t="shared" ref="D21:W21" si="1">D27</f>
        <v>нд</v>
      </c>
      <c r="E21" s="20" t="str">
        <f t="shared" si="1"/>
        <v>нд</v>
      </c>
      <c r="F21" s="55" t="str">
        <f t="shared" si="1"/>
        <v>нд</v>
      </c>
      <c r="G21" s="55" t="str">
        <f t="shared" si="1"/>
        <v>нд</v>
      </c>
      <c r="H21" s="20" t="str">
        <f t="shared" si="1"/>
        <v>нд</v>
      </c>
      <c r="I21" s="20" t="str">
        <f t="shared" si="1"/>
        <v>нд</v>
      </c>
      <c r="J21" s="55" t="str">
        <f t="shared" si="1"/>
        <v>нд</v>
      </c>
      <c r="K21" s="55" t="str">
        <f t="shared" si="1"/>
        <v>нд</v>
      </c>
      <c r="L21" s="20" t="str">
        <f t="shared" si="1"/>
        <v>нд</v>
      </c>
      <c r="M21" s="20" t="str">
        <f t="shared" si="1"/>
        <v>нд</v>
      </c>
      <c r="N21" s="55" t="str">
        <f t="shared" si="1"/>
        <v>нд</v>
      </c>
      <c r="O21" s="55" t="str">
        <f t="shared" si="1"/>
        <v>нд</v>
      </c>
      <c r="P21" s="20" t="str">
        <f t="shared" si="1"/>
        <v>нд</v>
      </c>
      <c r="Q21" s="20" t="str">
        <f t="shared" si="1"/>
        <v>нд</v>
      </c>
      <c r="R21" s="55" t="str">
        <f t="shared" si="1"/>
        <v>нд</v>
      </c>
      <c r="S21" s="55" t="str">
        <f t="shared" si="1"/>
        <v>нд</v>
      </c>
      <c r="T21" s="20" t="str">
        <f t="shared" si="1"/>
        <v>нд</v>
      </c>
      <c r="U21" s="20" t="str">
        <f t="shared" si="1"/>
        <v>нд</v>
      </c>
      <c r="V21" s="55" t="str">
        <f t="shared" si="1"/>
        <v>нд</v>
      </c>
      <c r="W21" s="55" t="str">
        <f t="shared" si="1"/>
        <v>нд</v>
      </c>
      <c r="X21" s="34"/>
    </row>
    <row r="22" spans="1:24" x14ac:dyDescent="0.2">
      <c r="A22" s="12" t="s">
        <v>59</v>
      </c>
      <c r="B22" s="18" t="s">
        <v>60</v>
      </c>
      <c r="C22" s="11" t="s">
        <v>55</v>
      </c>
      <c r="D22" s="20">
        <f t="shared" ref="D22:W22" si="2">D33</f>
        <v>0</v>
      </c>
      <c r="E22" s="20">
        <f t="shared" si="2"/>
        <v>78.985929139999982</v>
      </c>
      <c r="F22" s="55">
        <f t="shared" si="2"/>
        <v>4224</v>
      </c>
      <c r="G22" s="55">
        <f t="shared" si="2"/>
        <v>5</v>
      </c>
      <c r="H22" s="20">
        <f t="shared" si="2"/>
        <v>0</v>
      </c>
      <c r="I22" s="20">
        <f t="shared" si="2"/>
        <v>93.217446989999999</v>
      </c>
      <c r="J22" s="55">
        <f t="shared" si="2"/>
        <v>5289</v>
      </c>
      <c r="K22" s="55">
        <f t="shared" si="2"/>
        <v>0</v>
      </c>
      <c r="L22" s="20">
        <f t="shared" si="2"/>
        <v>0</v>
      </c>
      <c r="M22" s="20">
        <f t="shared" si="2"/>
        <v>93.227939820000003</v>
      </c>
      <c r="N22" s="55">
        <f t="shared" si="2"/>
        <v>5290</v>
      </c>
      <c r="O22" s="55">
        <f t="shared" si="2"/>
        <v>0</v>
      </c>
      <c r="P22" s="20">
        <f t="shared" si="2"/>
        <v>49.299701151765191</v>
      </c>
      <c r="Q22" s="20">
        <f t="shared" si="2"/>
        <v>122.54079079999998</v>
      </c>
      <c r="R22" s="55">
        <f t="shared" si="2"/>
        <v>6337</v>
      </c>
      <c r="S22" s="55">
        <f t="shared" si="2"/>
        <v>6</v>
      </c>
      <c r="T22" s="20">
        <f t="shared" si="2"/>
        <v>49.299701151765191</v>
      </c>
      <c r="U22" s="20">
        <f t="shared" si="2"/>
        <v>387.97210674999997</v>
      </c>
      <c r="V22" s="55">
        <f t="shared" si="2"/>
        <v>21140</v>
      </c>
      <c r="W22" s="55">
        <f t="shared" si="2"/>
        <v>11</v>
      </c>
      <c r="X22" s="34"/>
    </row>
    <row r="23" spans="1:24" x14ac:dyDescent="0.2">
      <c r="A23" s="12" t="s">
        <v>61</v>
      </c>
      <c r="B23" s="18" t="s">
        <v>62</v>
      </c>
      <c r="C23" s="11" t="s">
        <v>55</v>
      </c>
      <c r="D23" s="20">
        <f t="shared" ref="D23:W23" si="3">D65</f>
        <v>4.9866075277572453</v>
      </c>
      <c r="E23" s="20">
        <f t="shared" si="3"/>
        <v>22.91929284326374</v>
      </c>
      <c r="F23" s="55">
        <f t="shared" si="3"/>
        <v>0</v>
      </c>
      <c r="G23" s="55">
        <f t="shared" si="3"/>
        <v>8</v>
      </c>
      <c r="H23" s="20">
        <f t="shared" si="3"/>
        <v>0.13324115682954177</v>
      </c>
      <c r="I23" s="20">
        <f t="shared" si="3"/>
        <v>20.281503064364429</v>
      </c>
      <c r="J23" s="55">
        <f t="shared" si="3"/>
        <v>0</v>
      </c>
      <c r="K23" s="55">
        <f t="shared" si="3"/>
        <v>74</v>
      </c>
      <c r="L23" s="20">
        <f t="shared" si="3"/>
        <v>0.54702749682708773</v>
      </c>
      <c r="M23" s="20">
        <f t="shared" si="3"/>
        <v>12.839897608315091</v>
      </c>
      <c r="N23" s="55">
        <f t="shared" si="3"/>
        <v>0</v>
      </c>
      <c r="O23" s="55">
        <f t="shared" si="3"/>
        <v>415</v>
      </c>
      <c r="P23" s="20">
        <f t="shared" si="3"/>
        <v>0</v>
      </c>
      <c r="Q23" s="20">
        <f t="shared" si="3"/>
        <v>56.391801601293331</v>
      </c>
      <c r="R23" s="55">
        <f t="shared" si="3"/>
        <v>0</v>
      </c>
      <c r="S23" s="55">
        <f t="shared" si="3"/>
        <v>67</v>
      </c>
      <c r="T23" s="20">
        <f t="shared" si="3"/>
        <v>5.6668761814138744</v>
      </c>
      <c r="U23" s="20">
        <f t="shared" si="3"/>
        <v>112.43249511723657</v>
      </c>
      <c r="V23" s="55">
        <f t="shared" si="3"/>
        <v>0</v>
      </c>
      <c r="W23" s="55">
        <f t="shared" si="3"/>
        <v>564</v>
      </c>
      <c r="X23" s="34"/>
    </row>
    <row r="24" spans="1:24" ht="24" x14ac:dyDescent="0.2">
      <c r="A24" s="12" t="s">
        <v>63</v>
      </c>
      <c r="B24" s="18" t="s">
        <v>64</v>
      </c>
      <c r="C24" s="11" t="s">
        <v>55</v>
      </c>
      <c r="D24" s="20" t="str">
        <f t="shared" ref="D24:W25" si="4">D98</f>
        <v>нд</v>
      </c>
      <c r="E24" s="20" t="str">
        <f t="shared" si="4"/>
        <v>нд</v>
      </c>
      <c r="F24" s="55" t="str">
        <f t="shared" si="4"/>
        <v>нд</v>
      </c>
      <c r="G24" s="55" t="str">
        <f t="shared" si="4"/>
        <v>нд</v>
      </c>
      <c r="H24" s="20" t="str">
        <f t="shared" si="4"/>
        <v>нд</v>
      </c>
      <c r="I24" s="20" t="str">
        <f t="shared" si="4"/>
        <v>нд</v>
      </c>
      <c r="J24" s="55" t="str">
        <f t="shared" si="4"/>
        <v>нд</v>
      </c>
      <c r="K24" s="55" t="str">
        <f t="shared" si="4"/>
        <v>нд</v>
      </c>
      <c r="L24" s="20" t="str">
        <f t="shared" si="4"/>
        <v>нд</v>
      </c>
      <c r="M24" s="20" t="str">
        <f t="shared" si="4"/>
        <v>нд</v>
      </c>
      <c r="N24" s="55" t="str">
        <f t="shared" si="4"/>
        <v>нд</v>
      </c>
      <c r="O24" s="55" t="str">
        <f t="shared" si="4"/>
        <v>нд</v>
      </c>
      <c r="P24" s="20" t="str">
        <f t="shared" si="4"/>
        <v>нд</v>
      </c>
      <c r="Q24" s="20" t="str">
        <f t="shared" si="4"/>
        <v>нд</v>
      </c>
      <c r="R24" s="55" t="str">
        <f t="shared" si="4"/>
        <v>нд</v>
      </c>
      <c r="S24" s="55" t="str">
        <f t="shared" si="4"/>
        <v>нд</v>
      </c>
      <c r="T24" s="20" t="str">
        <f t="shared" si="4"/>
        <v>нд</v>
      </c>
      <c r="U24" s="20" t="str">
        <f t="shared" si="4"/>
        <v>нд</v>
      </c>
      <c r="V24" s="55" t="str">
        <f t="shared" si="4"/>
        <v>нд</v>
      </c>
      <c r="W24" s="55" t="str">
        <f t="shared" si="4"/>
        <v>нд</v>
      </c>
      <c r="X24" s="34"/>
    </row>
    <row r="25" spans="1:24" x14ac:dyDescent="0.2">
      <c r="A25" s="12" t="s">
        <v>65</v>
      </c>
      <c r="B25" s="18" t="s">
        <v>66</v>
      </c>
      <c r="C25" s="11" t="s">
        <v>55</v>
      </c>
      <c r="D25" s="20" t="str">
        <f t="shared" si="4"/>
        <v>нд</v>
      </c>
      <c r="E25" s="20" t="str">
        <f t="shared" si="4"/>
        <v>нд</v>
      </c>
      <c r="F25" s="55" t="str">
        <f t="shared" si="4"/>
        <v>нд</v>
      </c>
      <c r="G25" s="55" t="str">
        <f t="shared" si="4"/>
        <v>нд</v>
      </c>
      <c r="H25" s="20" t="str">
        <f t="shared" si="4"/>
        <v>нд</v>
      </c>
      <c r="I25" s="20" t="str">
        <f t="shared" si="4"/>
        <v>нд</v>
      </c>
      <c r="J25" s="55" t="str">
        <f t="shared" si="4"/>
        <v>нд</v>
      </c>
      <c r="K25" s="55" t="str">
        <f t="shared" si="4"/>
        <v>нд</v>
      </c>
      <c r="L25" s="20" t="str">
        <f t="shared" si="4"/>
        <v>нд</v>
      </c>
      <c r="M25" s="20" t="str">
        <f t="shared" si="4"/>
        <v>нд</v>
      </c>
      <c r="N25" s="55" t="str">
        <f t="shared" si="4"/>
        <v>нд</v>
      </c>
      <c r="O25" s="55" t="str">
        <f t="shared" si="4"/>
        <v>нд</v>
      </c>
      <c r="P25" s="20" t="str">
        <f t="shared" si="4"/>
        <v>нд</v>
      </c>
      <c r="Q25" s="20" t="str">
        <f t="shared" si="4"/>
        <v>нд</v>
      </c>
      <c r="R25" s="55" t="str">
        <f t="shared" si="4"/>
        <v>нд</v>
      </c>
      <c r="S25" s="55" t="str">
        <f t="shared" si="4"/>
        <v>нд</v>
      </c>
      <c r="T25" s="20" t="str">
        <f t="shared" si="4"/>
        <v>нд</v>
      </c>
      <c r="U25" s="20" t="str">
        <f t="shared" si="4"/>
        <v>нд</v>
      </c>
      <c r="V25" s="55" t="str">
        <f t="shared" si="4"/>
        <v>нд</v>
      </c>
      <c r="W25" s="55" t="str">
        <f t="shared" si="4"/>
        <v>нд</v>
      </c>
      <c r="X25" s="34"/>
    </row>
    <row r="26" spans="1:24" s="48" customFormat="1" x14ac:dyDescent="0.2">
      <c r="A26" s="21">
        <v>1</v>
      </c>
      <c r="B26" s="22" t="s">
        <v>67</v>
      </c>
      <c r="C26" s="22" t="s">
        <v>55</v>
      </c>
      <c r="D26" s="23">
        <f t="shared" ref="D26:W26" si="5">D20</f>
        <v>4.9866075277572453</v>
      </c>
      <c r="E26" s="23">
        <f t="shared" si="5"/>
        <v>101.90522198326371</v>
      </c>
      <c r="F26" s="56">
        <f t="shared" si="5"/>
        <v>4224</v>
      </c>
      <c r="G26" s="56">
        <f t="shared" si="5"/>
        <v>13</v>
      </c>
      <c r="H26" s="23">
        <f t="shared" si="5"/>
        <v>0.13324115682954177</v>
      </c>
      <c r="I26" s="23">
        <f t="shared" si="5"/>
        <v>113.49895005436443</v>
      </c>
      <c r="J26" s="56">
        <f t="shared" si="5"/>
        <v>5289</v>
      </c>
      <c r="K26" s="56">
        <f t="shared" si="5"/>
        <v>74</v>
      </c>
      <c r="L26" s="23">
        <f t="shared" si="5"/>
        <v>0.54702749682708773</v>
      </c>
      <c r="M26" s="23">
        <f t="shared" si="5"/>
        <v>106.0678374283151</v>
      </c>
      <c r="N26" s="56">
        <f t="shared" si="5"/>
        <v>5290</v>
      </c>
      <c r="O26" s="56">
        <f t="shared" si="5"/>
        <v>415</v>
      </c>
      <c r="P26" s="23">
        <f t="shared" si="5"/>
        <v>49.299701151765191</v>
      </c>
      <c r="Q26" s="23">
        <f t="shared" si="5"/>
        <v>178.93259240129331</v>
      </c>
      <c r="R26" s="56">
        <f t="shared" si="5"/>
        <v>6337</v>
      </c>
      <c r="S26" s="56">
        <f t="shared" si="5"/>
        <v>73</v>
      </c>
      <c r="T26" s="23">
        <f t="shared" si="5"/>
        <v>54.966577333179067</v>
      </c>
      <c r="U26" s="23">
        <f t="shared" si="5"/>
        <v>500.40460186723652</v>
      </c>
      <c r="V26" s="56">
        <f t="shared" si="5"/>
        <v>21140</v>
      </c>
      <c r="W26" s="56">
        <f t="shared" si="5"/>
        <v>575</v>
      </c>
    </row>
    <row r="27" spans="1:24" x14ac:dyDescent="0.2">
      <c r="A27" s="12" t="s">
        <v>68</v>
      </c>
      <c r="B27" s="18" t="s">
        <v>69</v>
      </c>
      <c r="C27" s="11" t="s">
        <v>55</v>
      </c>
      <c r="D27" s="20" t="s">
        <v>56</v>
      </c>
      <c r="E27" s="20" t="s">
        <v>56</v>
      </c>
      <c r="F27" s="55" t="s">
        <v>56</v>
      </c>
      <c r="G27" s="55" t="s">
        <v>56</v>
      </c>
      <c r="H27" s="20" t="s">
        <v>56</v>
      </c>
      <c r="I27" s="20" t="s">
        <v>56</v>
      </c>
      <c r="J27" s="55" t="s">
        <v>56</v>
      </c>
      <c r="K27" s="55" t="s">
        <v>56</v>
      </c>
      <c r="L27" s="20" t="s">
        <v>56</v>
      </c>
      <c r="M27" s="20" t="s">
        <v>56</v>
      </c>
      <c r="N27" s="55" t="s">
        <v>56</v>
      </c>
      <c r="O27" s="55" t="s">
        <v>56</v>
      </c>
      <c r="P27" s="20" t="s">
        <v>56</v>
      </c>
      <c r="Q27" s="20" t="s">
        <v>56</v>
      </c>
      <c r="R27" s="55" t="s">
        <v>56</v>
      </c>
      <c r="S27" s="55" t="s">
        <v>56</v>
      </c>
      <c r="T27" s="20" t="s">
        <v>56</v>
      </c>
      <c r="U27" s="20" t="s">
        <v>56</v>
      </c>
      <c r="V27" s="55" t="s">
        <v>56</v>
      </c>
      <c r="W27" s="55" t="s">
        <v>56</v>
      </c>
      <c r="X27" s="34"/>
    </row>
    <row r="28" spans="1:24" x14ac:dyDescent="0.2">
      <c r="A28" s="12" t="s">
        <v>70</v>
      </c>
      <c r="B28" s="18" t="s">
        <v>71</v>
      </c>
      <c r="C28" s="11" t="s">
        <v>55</v>
      </c>
      <c r="D28" s="20" t="s">
        <v>56</v>
      </c>
      <c r="E28" s="20" t="s">
        <v>56</v>
      </c>
      <c r="F28" s="55" t="s">
        <v>56</v>
      </c>
      <c r="G28" s="55" t="s">
        <v>56</v>
      </c>
      <c r="H28" s="20" t="s">
        <v>56</v>
      </c>
      <c r="I28" s="20" t="s">
        <v>56</v>
      </c>
      <c r="J28" s="55" t="s">
        <v>56</v>
      </c>
      <c r="K28" s="55" t="s">
        <v>56</v>
      </c>
      <c r="L28" s="20" t="s">
        <v>56</v>
      </c>
      <c r="M28" s="20" t="s">
        <v>56</v>
      </c>
      <c r="N28" s="55" t="s">
        <v>56</v>
      </c>
      <c r="O28" s="55" t="s">
        <v>56</v>
      </c>
      <c r="P28" s="20" t="s">
        <v>56</v>
      </c>
      <c r="Q28" s="20" t="s">
        <v>56</v>
      </c>
      <c r="R28" s="55" t="s">
        <v>56</v>
      </c>
      <c r="S28" s="55" t="s">
        <v>56</v>
      </c>
      <c r="T28" s="20" t="s">
        <v>56</v>
      </c>
      <c r="U28" s="20" t="s">
        <v>56</v>
      </c>
      <c r="V28" s="55" t="s">
        <v>56</v>
      </c>
      <c r="W28" s="55" t="s">
        <v>56</v>
      </c>
      <c r="X28" s="34"/>
    </row>
    <row r="29" spans="1:24" ht="24" x14ac:dyDescent="0.2">
      <c r="A29" s="24" t="s">
        <v>72</v>
      </c>
      <c r="B29" s="25" t="s">
        <v>73</v>
      </c>
      <c r="C29" s="19" t="s">
        <v>55</v>
      </c>
      <c r="D29" s="20" t="s">
        <v>56</v>
      </c>
      <c r="E29" s="20" t="s">
        <v>56</v>
      </c>
      <c r="F29" s="55" t="s">
        <v>56</v>
      </c>
      <c r="G29" s="55" t="s">
        <v>56</v>
      </c>
      <c r="H29" s="20" t="s">
        <v>56</v>
      </c>
      <c r="I29" s="20" t="s">
        <v>56</v>
      </c>
      <c r="J29" s="55" t="s">
        <v>56</v>
      </c>
      <c r="K29" s="55" t="s">
        <v>56</v>
      </c>
      <c r="L29" s="20" t="s">
        <v>56</v>
      </c>
      <c r="M29" s="20" t="s">
        <v>56</v>
      </c>
      <c r="N29" s="55" t="s">
        <v>56</v>
      </c>
      <c r="O29" s="55" t="s">
        <v>56</v>
      </c>
      <c r="P29" s="20" t="s">
        <v>56</v>
      </c>
      <c r="Q29" s="20" t="s">
        <v>56</v>
      </c>
      <c r="R29" s="55" t="s">
        <v>56</v>
      </c>
      <c r="S29" s="55" t="s">
        <v>56</v>
      </c>
      <c r="T29" s="20" t="s">
        <v>56</v>
      </c>
      <c r="U29" s="20" t="s">
        <v>56</v>
      </c>
      <c r="V29" s="55" t="s">
        <v>56</v>
      </c>
      <c r="W29" s="55" t="s">
        <v>56</v>
      </c>
      <c r="X29" s="34"/>
    </row>
    <row r="30" spans="1:24" ht="24" x14ac:dyDescent="0.2">
      <c r="A30" s="12" t="s">
        <v>74</v>
      </c>
      <c r="B30" s="18" t="s">
        <v>75</v>
      </c>
      <c r="C30" s="11" t="s">
        <v>55</v>
      </c>
      <c r="D30" s="20" t="s">
        <v>56</v>
      </c>
      <c r="E30" s="20" t="s">
        <v>56</v>
      </c>
      <c r="F30" s="55" t="s">
        <v>56</v>
      </c>
      <c r="G30" s="55" t="s">
        <v>56</v>
      </c>
      <c r="H30" s="20" t="s">
        <v>56</v>
      </c>
      <c r="I30" s="20" t="s">
        <v>56</v>
      </c>
      <c r="J30" s="55" t="s">
        <v>56</v>
      </c>
      <c r="K30" s="55" t="s">
        <v>56</v>
      </c>
      <c r="L30" s="20" t="s">
        <v>56</v>
      </c>
      <c r="M30" s="20" t="s">
        <v>56</v>
      </c>
      <c r="N30" s="55" t="s">
        <v>56</v>
      </c>
      <c r="O30" s="55" t="s">
        <v>56</v>
      </c>
      <c r="P30" s="20" t="s">
        <v>56</v>
      </c>
      <c r="Q30" s="20" t="s">
        <v>56</v>
      </c>
      <c r="R30" s="55" t="s">
        <v>56</v>
      </c>
      <c r="S30" s="55" t="s">
        <v>56</v>
      </c>
      <c r="T30" s="20" t="s">
        <v>56</v>
      </c>
      <c r="U30" s="20" t="s">
        <v>56</v>
      </c>
      <c r="V30" s="55" t="s">
        <v>56</v>
      </c>
      <c r="W30" s="55" t="s">
        <v>56</v>
      </c>
      <c r="X30" s="34"/>
    </row>
    <row r="31" spans="1:24" ht="24" x14ac:dyDescent="0.2">
      <c r="A31" s="12" t="s">
        <v>76</v>
      </c>
      <c r="B31" s="18" t="s">
        <v>77</v>
      </c>
      <c r="C31" s="11" t="s">
        <v>55</v>
      </c>
      <c r="D31" s="20" t="s">
        <v>56</v>
      </c>
      <c r="E31" s="20" t="s">
        <v>56</v>
      </c>
      <c r="F31" s="55" t="s">
        <v>56</v>
      </c>
      <c r="G31" s="55" t="s">
        <v>56</v>
      </c>
      <c r="H31" s="20" t="s">
        <v>56</v>
      </c>
      <c r="I31" s="20" t="s">
        <v>56</v>
      </c>
      <c r="J31" s="55" t="s">
        <v>56</v>
      </c>
      <c r="K31" s="55" t="s">
        <v>56</v>
      </c>
      <c r="L31" s="20" t="s">
        <v>56</v>
      </c>
      <c r="M31" s="20" t="s">
        <v>56</v>
      </c>
      <c r="N31" s="55" t="s">
        <v>56</v>
      </c>
      <c r="O31" s="55" t="s">
        <v>56</v>
      </c>
      <c r="P31" s="20" t="s">
        <v>56</v>
      </c>
      <c r="Q31" s="20" t="s">
        <v>56</v>
      </c>
      <c r="R31" s="55" t="s">
        <v>56</v>
      </c>
      <c r="S31" s="55" t="s">
        <v>56</v>
      </c>
      <c r="T31" s="20" t="s">
        <v>56</v>
      </c>
      <c r="U31" s="20" t="s">
        <v>56</v>
      </c>
      <c r="V31" s="55" t="s">
        <v>56</v>
      </c>
      <c r="W31" s="55" t="s">
        <v>56</v>
      </c>
      <c r="X31" s="34"/>
    </row>
    <row r="32" spans="1:24" ht="24" x14ac:dyDescent="0.2">
      <c r="A32" s="12" t="s">
        <v>78</v>
      </c>
      <c r="B32" s="18" t="s">
        <v>79</v>
      </c>
      <c r="C32" s="11" t="s">
        <v>55</v>
      </c>
      <c r="D32" s="20" t="s">
        <v>56</v>
      </c>
      <c r="E32" s="20" t="s">
        <v>56</v>
      </c>
      <c r="F32" s="55" t="s">
        <v>56</v>
      </c>
      <c r="G32" s="55" t="s">
        <v>56</v>
      </c>
      <c r="H32" s="20" t="s">
        <v>56</v>
      </c>
      <c r="I32" s="20" t="s">
        <v>56</v>
      </c>
      <c r="J32" s="55" t="s">
        <v>56</v>
      </c>
      <c r="K32" s="55" t="s">
        <v>56</v>
      </c>
      <c r="L32" s="20" t="s">
        <v>56</v>
      </c>
      <c r="M32" s="20" t="s">
        <v>56</v>
      </c>
      <c r="N32" s="55" t="s">
        <v>56</v>
      </c>
      <c r="O32" s="55" t="s">
        <v>56</v>
      </c>
      <c r="P32" s="20" t="s">
        <v>56</v>
      </c>
      <c r="Q32" s="20" t="s">
        <v>56</v>
      </c>
      <c r="R32" s="55" t="s">
        <v>56</v>
      </c>
      <c r="S32" s="55" t="s">
        <v>56</v>
      </c>
      <c r="T32" s="20" t="s">
        <v>56</v>
      </c>
      <c r="U32" s="20" t="s">
        <v>56</v>
      </c>
      <c r="V32" s="55" t="s">
        <v>56</v>
      </c>
      <c r="W32" s="55" t="s">
        <v>56</v>
      </c>
      <c r="X32" s="34"/>
    </row>
    <row r="33" spans="1:24" ht="24" x14ac:dyDescent="0.2">
      <c r="A33" s="26" t="s">
        <v>80</v>
      </c>
      <c r="B33" s="27" t="s">
        <v>81</v>
      </c>
      <c r="C33" s="28" t="s">
        <v>55</v>
      </c>
      <c r="D33" s="29">
        <f t="shared" ref="D33:W33" si="6">SUM(D34,D43,D44,D64)</f>
        <v>0</v>
      </c>
      <c r="E33" s="29">
        <f t="shared" si="6"/>
        <v>78.985929139999982</v>
      </c>
      <c r="F33" s="57">
        <f t="shared" si="6"/>
        <v>4224</v>
      </c>
      <c r="G33" s="57">
        <f t="shared" si="6"/>
        <v>5</v>
      </c>
      <c r="H33" s="29">
        <f t="shared" si="6"/>
        <v>0</v>
      </c>
      <c r="I33" s="29">
        <f t="shared" si="6"/>
        <v>93.217446989999999</v>
      </c>
      <c r="J33" s="57">
        <f t="shared" si="6"/>
        <v>5289</v>
      </c>
      <c r="K33" s="57">
        <f t="shared" si="6"/>
        <v>0</v>
      </c>
      <c r="L33" s="29">
        <f t="shared" si="6"/>
        <v>0</v>
      </c>
      <c r="M33" s="29">
        <f t="shared" si="6"/>
        <v>93.227939820000003</v>
      </c>
      <c r="N33" s="57">
        <f t="shared" si="6"/>
        <v>5290</v>
      </c>
      <c r="O33" s="57">
        <f t="shared" si="6"/>
        <v>0</v>
      </c>
      <c r="P33" s="29">
        <f t="shared" si="6"/>
        <v>49.299701151765191</v>
      </c>
      <c r="Q33" s="29">
        <f t="shared" si="6"/>
        <v>122.54079079999998</v>
      </c>
      <c r="R33" s="57">
        <f t="shared" si="6"/>
        <v>6337</v>
      </c>
      <c r="S33" s="57">
        <f t="shared" si="6"/>
        <v>6</v>
      </c>
      <c r="T33" s="29">
        <f t="shared" si="6"/>
        <v>49.299701151765191</v>
      </c>
      <c r="U33" s="29">
        <f t="shared" si="6"/>
        <v>387.97210674999997</v>
      </c>
      <c r="V33" s="57">
        <f t="shared" si="6"/>
        <v>21140</v>
      </c>
      <c r="W33" s="57">
        <f t="shared" si="6"/>
        <v>11</v>
      </c>
      <c r="X33" s="34"/>
    </row>
    <row r="34" spans="1:24" ht="36" x14ac:dyDescent="0.2">
      <c r="A34" s="26" t="s">
        <v>82</v>
      </c>
      <c r="B34" s="27" t="s">
        <v>83</v>
      </c>
      <c r="C34" s="28" t="s">
        <v>55</v>
      </c>
      <c r="D34" s="29">
        <f t="shared" ref="D34:S34" si="7">D35</f>
        <v>0</v>
      </c>
      <c r="E34" s="29">
        <f t="shared" si="7"/>
        <v>78.985929139999982</v>
      </c>
      <c r="F34" s="57">
        <f t="shared" si="7"/>
        <v>4224</v>
      </c>
      <c r="G34" s="57">
        <f t="shared" si="7"/>
        <v>5</v>
      </c>
      <c r="H34" s="29">
        <f t="shared" si="7"/>
        <v>0</v>
      </c>
      <c r="I34" s="29">
        <f t="shared" si="7"/>
        <v>93.217446989999999</v>
      </c>
      <c r="J34" s="57">
        <f t="shared" si="7"/>
        <v>5289</v>
      </c>
      <c r="K34" s="57">
        <f t="shared" si="7"/>
        <v>0</v>
      </c>
      <c r="L34" s="29">
        <f t="shared" si="7"/>
        <v>0</v>
      </c>
      <c r="M34" s="29">
        <f t="shared" si="7"/>
        <v>93.227939820000003</v>
      </c>
      <c r="N34" s="57">
        <f t="shared" si="7"/>
        <v>5290</v>
      </c>
      <c r="O34" s="57">
        <f t="shared" si="7"/>
        <v>0</v>
      </c>
      <c r="P34" s="29">
        <f t="shared" si="7"/>
        <v>0</v>
      </c>
      <c r="Q34" s="29">
        <f t="shared" si="7"/>
        <v>122.54079079999998</v>
      </c>
      <c r="R34" s="57">
        <f t="shared" si="7"/>
        <v>6337</v>
      </c>
      <c r="S34" s="57">
        <f t="shared" si="7"/>
        <v>6</v>
      </c>
      <c r="T34" s="29">
        <f>SUM(T35,T42)</f>
        <v>0</v>
      </c>
      <c r="U34" s="29">
        <f>SUM(U35,U42)</f>
        <v>387.97210674999997</v>
      </c>
      <c r="V34" s="57">
        <f>SUM(V35,V42)</f>
        <v>21140</v>
      </c>
      <c r="W34" s="57">
        <f>SUM(W35,W42)</f>
        <v>11</v>
      </c>
      <c r="X34" s="34"/>
    </row>
    <row r="35" spans="1:24" ht="36" x14ac:dyDescent="0.2">
      <c r="A35" s="26" t="s">
        <v>84</v>
      </c>
      <c r="B35" s="27" t="s">
        <v>85</v>
      </c>
      <c r="C35" s="28" t="s">
        <v>55</v>
      </c>
      <c r="D35" s="29">
        <f t="shared" ref="D35:W35" si="8">SUM(D36:D41)</f>
        <v>0</v>
      </c>
      <c r="E35" s="29">
        <f t="shared" si="8"/>
        <v>78.985929139999982</v>
      </c>
      <c r="F35" s="57">
        <f t="shared" si="8"/>
        <v>4224</v>
      </c>
      <c r="G35" s="57">
        <f t="shared" si="8"/>
        <v>5</v>
      </c>
      <c r="H35" s="29">
        <f t="shared" si="8"/>
        <v>0</v>
      </c>
      <c r="I35" s="29">
        <f t="shared" si="8"/>
        <v>93.217446989999999</v>
      </c>
      <c r="J35" s="57">
        <f t="shared" si="8"/>
        <v>5289</v>
      </c>
      <c r="K35" s="57">
        <f t="shared" si="8"/>
        <v>0</v>
      </c>
      <c r="L35" s="29">
        <f t="shared" si="8"/>
        <v>0</v>
      </c>
      <c r="M35" s="29">
        <f t="shared" si="8"/>
        <v>93.227939820000003</v>
      </c>
      <c r="N35" s="57">
        <f t="shared" si="8"/>
        <v>5290</v>
      </c>
      <c r="O35" s="57">
        <f t="shared" si="8"/>
        <v>0</v>
      </c>
      <c r="P35" s="29">
        <f t="shared" si="8"/>
        <v>0</v>
      </c>
      <c r="Q35" s="29">
        <f t="shared" si="8"/>
        <v>122.54079079999998</v>
      </c>
      <c r="R35" s="57">
        <f t="shared" si="8"/>
        <v>6337</v>
      </c>
      <c r="S35" s="57">
        <f t="shared" si="8"/>
        <v>6</v>
      </c>
      <c r="T35" s="29">
        <f t="shared" si="8"/>
        <v>0</v>
      </c>
      <c r="U35" s="29">
        <f t="shared" si="8"/>
        <v>387.97210674999997</v>
      </c>
      <c r="V35" s="57">
        <f t="shared" si="8"/>
        <v>21140</v>
      </c>
      <c r="W35" s="57">
        <f t="shared" si="8"/>
        <v>11</v>
      </c>
      <c r="X35" s="34"/>
    </row>
    <row r="36" spans="1:24" ht="48" x14ac:dyDescent="0.2">
      <c r="A36" s="30" t="s">
        <v>84</v>
      </c>
      <c r="B36" s="25" t="s">
        <v>86</v>
      </c>
      <c r="C36" s="19" t="s">
        <v>87</v>
      </c>
      <c r="D36" s="32" t="s">
        <v>56</v>
      </c>
      <c r="E36" s="32">
        <v>74.441363879999983</v>
      </c>
      <c r="F36" s="58">
        <v>4224</v>
      </c>
      <c r="G36" s="55" t="s">
        <v>56</v>
      </c>
      <c r="H36" s="32" t="s">
        <v>56</v>
      </c>
      <c r="I36" s="32">
        <v>93.217446989999999</v>
      </c>
      <c r="J36" s="58">
        <v>5289</v>
      </c>
      <c r="K36" s="55" t="s">
        <v>56</v>
      </c>
      <c r="L36" s="32" t="s">
        <v>56</v>
      </c>
      <c r="M36" s="32">
        <v>93.227939820000003</v>
      </c>
      <c r="N36" s="58">
        <v>5290</v>
      </c>
      <c r="O36" s="55" t="s">
        <v>56</v>
      </c>
      <c r="P36" s="32" t="s">
        <v>56</v>
      </c>
      <c r="Q36" s="32">
        <v>111.68692400999998</v>
      </c>
      <c r="R36" s="58">
        <v>6337</v>
      </c>
      <c r="S36" s="55" t="s">
        <v>56</v>
      </c>
      <c r="T36" s="20">
        <f t="shared" ref="T36:U41" si="9">SUM(D36,H36,L36,P36)</f>
        <v>0</v>
      </c>
      <c r="U36" s="20">
        <f>SUM(E36,I36,M36,Q36)</f>
        <v>372.57367469999997</v>
      </c>
      <c r="V36" s="55">
        <f t="shared" ref="V36:W41" si="10">SUM(F36,J36,N36,R36)</f>
        <v>21140</v>
      </c>
      <c r="W36" s="55">
        <f t="shared" si="10"/>
        <v>0</v>
      </c>
      <c r="X36" s="34"/>
    </row>
    <row r="37" spans="1:24" ht="36" x14ac:dyDescent="0.2">
      <c r="A37" s="30" t="s">
        <v>84</v>
      </c>
      <c r="B37" s="25" t="s">
        <v>88</v>
      </c>
      <c r="C37" s="19" t="s">
        <v>89</v>
      </c>
      <c r="D37" s="32" t="s">
        <v>56</v>
      </c>
      <c r="E37" s="32">
        <v>2.1215991200000004</v>
      </c>
      <c r="F37" s="58" t="s">
        <v>56</v>
      </c>
      <c r="G37" s="55">
        <v>3</v>
      </c>
      <c r="H37" s="32" t="s">
        <v>56</v>
      </c>
      <c r="I37" s="32" t="s">
        <v>56</v>
      </c>
      <c r="J37" s="58" t="s">
        <v>56</v>
      </c>
      <c r="K37" s="55" t="s">
        <v>56</v>
      </c>
      <c r="L37" s="32" t="s">
        <v>56</v>
      </c>
      <c r="M37" s="32" t="s">
        <v>56</v>
      </c>
      <c r="N37" s="58" t="s">
        <v>56</v>
      </c>
      <c r="O37" s="55" t="s">
        <v>56</v>
      </c>
      <c r="P37" s="32" t="s">
        <v>56</v>
      </c>
      <c r="Q37" s="32" t="s">
        <v>56</v>
      </c>
      <c r="R37" s="58" t="s">
        <v>56</v>
      </c>
      <c r="S37" s="55" t="s">
        <v>56</v>
      </c>
      <c r="T37" s="20">
        <f t="shared" si="9"/>
        <v>0</v>
      </c>
      <c r="U37" s="20">
        <f t="shared" si="9"/>
        <v>2.1215991200000004</v>
      </c>
      <c r="V37" s="55">
        <f t="shared" si="10"/>
        <v>0</v>
      </c>
      <c r="W37" s="55">
        <f t="shared" si="10"/>
        <v>3</v>
      </c>
      <c r="X37" s="34"/>
    </row>
    <row r="38" spans="1:24" ht="36" x14ac:dyDescent="0.2">
      <c r="A38" s="30" t="s">
        <v>84</v>
      </c>
      <c r="B38" s="25" t="s">
        <v>90</v>
      </c>
      <c r="C38" s="19" t="s">
        <v>91</v>
      </c>
      <c r="D38" s="32" t="s">
        <v>56</v>
      </c>
      <c r="E38" s="32">
        <v>2.4229661400000002</v>
      </c>
      <c r="F38" s="58" t="s">
        <v>56</v>
      </c>
      <c r="G38" s="55">
        <v>2</v>
      </c>
      <c r="H38" s="32" t="s">
        <v>56</v>
      </c>
      <c r="I38" s="32" t="s">
        <v>56</v>
      </c>
      <c r="J38" s="58" t="s">
        <v>56</v>
      </c>
      <c r="K38" s="55" t="s">
        <v>56</v>
      </c>
      <c r="L38" s="32" t="s">
        <v>56</v>
      </c>
      <c r="M38" s="32" t="s">
        <v>56</v>
      </c>
      <c r="N38" s="58" t="s">
        <v>56</v>
      </c>
      <c r="O38" s="55" t="s">
        <v>56</v>
      </c>
      <c r="P38" s="32" t="s">
        <v>56</v>
      </c>
      <c r="Q38" s="32" t="s">
        <v>56</v>
      </c>
      <c r="R38" s="58" t="s">
        <v>56</v>
      </c>
      <c r="S38" s="55" t="s">
        <v>56</v>
      </c>
      <c r="T38" s="20">
        <f t="shared" si="9"/>
        <v>0</v>
      </c>
      <c r="U38" s="20">
        <f t="shared" si="9"/>
        <v>2.4229661400000002</v>
      </c>
      <c r="V38" s="55">
        <f t="shared" si="10"/>
        <v>0</v>
      </c>
      <c r="W38" s="55">
        <f t="shared" si="10"/>
        <v>2</v>
      </c>
      <c r="X38" s="34"/>
    </row>
    <row r="39" spans="1:24" ht="36" x14ac:dyDescent="0.2">
      <c r="A39" s="30" t="s">
        <v>84</v>
      </c>
      <c r="B39" s="25" t="s">
        <v>92</v>
      </c>
      <c r="C39" s="19" t="s">
        <v>93</v>
      </c>
      <c r="D39" s="32" t="s">
        <v>56</v>
      </c>
      <c r="E39" s="32" t="s">
        <v>56</v>
      </c>
      <c r="F39" s="58" t="s">
        <v>56</v>
      </c>
      <c r="G39" s="55" t="s">
        <v>56</v>
      </c>
      <c r="H39" s="32" t="s">
        <v>56</v>
      </c>
      <c r="I39" s="32" t="s">
        <v>56</v>
      </c>
      <c r="J39" s="58" t="s">
        <v>56</v>
      </c>
      <c r="K39" s="55" t="s">
        <v>56</v>
      </c>
      <c r="L39" s="32" t="s">
        <v>56</v>
      </c>
      <c r="M39" s="32" t="s">
        <v>56</v>
      </c>
      <c r="N39" s="58" t="s">
        <v>56</v>
      </c>
      <c r="O39" s="55" t="s">
        <v>56</v>
      </c>
      <c r="P39" s="32" t="s">
        <v>56</v>
      </c>
      <c r="Q39" s="32">
        <v>2.0407400199999999</v>
      </c>
      <c r="R39" s="58" t="s">
        <v>56</v>
      </c>
      <c r="S39" s="55">
        <v>2</v>
      </c>
      <c r="T39" s="20">
        <f t="shared" si="9"/>
        <v>0</v>
      </c>
      <c r="U39" s="20">
        <f t="shared" si="9"/>
        <v>2.0407400199999999</v>
      </c>
      <c r="V39" s="55">
        <f t="shared" si="10"/>
        <v>0</v>
      </c>
      <c r="W39" s="55">
        <f t="shared" si="10"/>
        <v>2</v>
      </c>
      <c r="X39" s="34"/>
    </row>
    <row r="40" spans="1:24" ht="36" x14ac:dyDescent="0.2">
      <c r="A40" s="30" t="s">
        <v>84</v>
      </c>
      <c r="B40" s="25" t="s">
        <v>94</v>
      </c>
      <c r="C40" s="19" t="s">
        <v>95</v>
      </c>
      <c r="D40" s="32" t="s">
        <v>56</v>
      </c>
      <c r="E40" s="32" t="s">
        <v>56</v>
      </c>
      <c r="F40" s="58" t="s">
        <v>56</v>
      </c>
      <c r="G40" s="55" t="s">
        <v>56</v>
      </c>
      <c r="H40" s="32" t="s">
        <v>56</v>
      </c>
      <c r="I40" s="32" t="s">
        <v>56</v>
      </c>
      <c r="J40" s="58" t="s">
        <v>56</v>
      </c>
      <c r="K40" s="55" t="s">
        <v>56</v>
      </c>
      <c r="L40" s="32" t="s">
        <v>56</v>
      </c>
      <c r="M40" s="32" t="s">
        <v>56</v>
      </c>
      <c r="N40" s="58" t="s">
        <v>56</v>
      </c>
      <c r="O40" s="55" t="s">
        <v>56</v>
      </c>
      <c r="P40" s="32" t="s">
        <v>56</v>
      </c>
      <c r="Q40" s="32">
        <v>4.1491391000000002</v>
      </c>
      <c r="R40" s="58" t="s">
        <v>56</v>
      </c>
      <c r="S40" s="55">
        <v>2</v>
      </c>
      <c r="T40" s="20">
        <f t="shared" si="9"/>
        <v>0</v>
      </c>
      <c r="U40" s="20">
        <f t="shared" si="9"/>
        <v>4.1491391000000002</v>
      </c>
      <c r="V40" s="55">
        <f t="shared" si="10"/>
        <v>0</v>
      </c>
      <c r="W40" s="55">
        <f t="shared" si="10"/>
        <v>2</v>
      </c>
      <c r="X40" s="34"/>
    </row>
    <row r="41" spans="1:24" ht="36" x14ac:dyDescent="0.2">
      <c r="A41" s="30" t="s">
        <v>84</v>
      </c>
      <c r="B41" s="25" t="s">
        <v>96</v>
      </c>
      <c r="C41" s="19" t="s">
        <v>97</v>
      </c>
      <c r="D41" s="32" t="s">
        <v>56</v>
      </c>
      <c r="E41" s="32" t="s">
        <v>56</v>
      </c>
      <c r="F41" s="58" t="s">
        <v>56</v>
      </c>
      <c r="G41" s="55" t="s">
        <v>56</v>
      </c>
      <c r="H41" s="32" t="s">
        <v>56</v>
      </c>
      <c r="I41" s="32" t="s">
        <v>56</v>
      </c>
      <c r="J41" s="58" t="s">
        <v>56</v>
      </c>
      <c r="K41" s="55" t="s">
        <v>56</v>
      </c>
      <c r="L41" s="32" t="s">
        <v>56</v>
      </c>
      <c r="M41" s="32" t="s">
        <v>56</v>
      </c>
      <c r="N41" s="58" t="s">
        <v>56</v>
      </c>
      <c r="O41" s="55" t="s">
        <v>56</v>
      </c>
      <c r="P41" s="32" t="s">
        <v>56</v>
      </c>
      <c r="Q41" s="32">
        <v>4.6639876699999991</v>
      </c>
      <c r="R41" s="58" t="s">
        <v>56</v>
      </c>
      <c r="S41" s="55">
        <v>2</v>
      </c>
      <c r="T41" s="20">
        <f t="shared" si="9"/>
        <v>0</v>
      </c>
      <c r="U41" s="20">
        <f t="shared" si="9"/>
        <v>4.6639876699999991</v>
      </c>
      <c r="V41" s="55">
        <f t="shared" si="10"/>
        <v>0</v>
      </c>
      <c r="W41" s="55">
        <f t="shared" si="10"/>
        <v>2</v>
      </c>
      <c r="X41" s="34"/>
    </row>
    <row r="42" spans="1:24" ht="24" x14ac:dyDescent="0.2">
      <c r="A42" s="12" t="s">
        <v>98</v>
      </c>
      <c r="B42" s="18" t="s">
        <v>99</v>
      </c>
      <c r="C42" s="11" t="s">
        <v>55</v>
      </c>
      <c r="D42" s="19" t="s">
        <v>56</v>
      </c>
      <c r="E42" s="19" t="s">
        <v>56</v>
      </c>
      <c r="F42" s="55" t="s">
        <v>56</v>
      </c>
      <c r="G42" s="55" t="s">
        <v>56</v>
      </c>
      <c r="H42" s="19" t="s">
        <v>56</v>
      </c>
      <c r="I42" s="19" t="s">
        <v>56</v>
      </c>
      <c r="J42" s="55" t="s">
        <v>56</v>
      </c>
      <c r="K42" s="55" t="s">
        <v>56</v>
      </c>
      <c r="L42" s="19" t="s">
        <v>56</v>
      </c>
      <c r="M42" s="19" t="s">
        <v>56</v>
      </c>
      <c r="N42" s="55" t="s">
        <v>56</v>
      </c>
      <c r="O42" s="55" t="s">
        <v>56</v>
      </c>
      <c r="P42" s="19" t="s">
        <v>56</v>
      </c>
      <c r="Q42" s="19" t="s">
        <v>56</v>
      </c>
      <c r="R42" s="55" t="s">
        <v>56</v>
      </c>
      <c r="S42" s="55" t="s">
        <v>56</v>
      </c>
      <c r="T42" s="19" t="s">
        <v>56</v>
      </c>
      <c r="U42" s="19" t="s">
        <v>56</v>
      </c>
      <c r="V42" s="55" t="s">
        <v>56</v>
      </c>
      <c r="W42" s="55" t="s">
        <v>56</v>
      </c>
      <c r="X42" s="34"/>
    </row>
    <row r="43" spans="1:24" s="49" customFormat="1" ht="24" x14ac:dyDescent="0.2">
      <c r="A43" s="24" t="s">
        <v>100</v>
      </c>
      <c r="B43" s="25" t="s">
        <v>101</v>
      </c>
      <c r="C43" s="19" t="s">
        <v>55</v>
      </c>
      <c r="D43" s="19" t="s">
        <v>56</v>
      </c>
      <c r="E43" s="19" t="s">
        <v>56</v>
      </c>
      <c r="F43" s="55" t="s">
        <v>56</v>
      </c>
      <c r="G43" s="55" t="s">
        <v>56</v>
      </c>
      <c r="H43" s="19" t="s">
        <v>56</v>
      </c>
      <c r="I43" s="19" t="s">
        <v>56</v>
      </c>
      <c r="J43" s="55" t="s">
        <v>56</v>
      </c>
      <c r="K43" s="55" t="s">
        <v>56</v>
      </c>
      <c r="L43" s="19" t="s">
        <v>56</v>
      </c>
      <c r="M43" s="19" t="s">
        <v>56</v>
      </c>
      <c r="N43" s="55" t="s">
        <v>56</v>
      </c>
      <c r="O43" s="55" t="s">
        <v>56</v>
      </c>
      <c r="P43" s="19" t="s">
        <v>56</v>
      </c>
      <c r="Q43" s="19" t="s">
        <v>56</v>
      </c>
      <c r="R43" s="55" t="s">
        <v>56</v>
      </c>
      <c r="S43" s="55" t="s">
        <v>56</v>
      </c>
      <c r="T43" s="19" t="s">
        <v>56</v>
      </c>
      <c r="U43" s="19" t="s">
        <v>56</v>
      </c>
      <c r="V43" s="55" t="s">
        <v>56</v>
      </c>
      <c r="W43" s="55" t="s">
        <v>56</v>
      </c>
    </row>
    <row r="44" spans="1:24" ht="24" x14ac:dyDescent="0.2">
      <c r="A44" s="26" t="s">
        <v>102</v>
      </c>
      <c r="B44" s="27" t="s">
        <v>103</v>
      </c>
      <c r="C44" s="28" t="s">
        <v>55</v>
      </c>
      <c r="D44" s="29">
        <f t="shared" ref="D44:W44" si="11">SUM(D45:D63)</f>
        <v>0</v>
      </c>
      <c r="E44" s="29">
        <f t="shared" si="11"/>
        <v>0</v>
      </c>
      <c r="F44" s="57">
        <f t="shared" si="11"/>
        <v>0</v>
      </c>
      <c r="G44" s="57">
        <f t="shared" si="11"/>
        <v>0</v>
      </c>
      <c r="H44" s="29">
        <f t="shared" si="11"/>
        <v>0</v>
      </c>
      <c r="I44" s="29">
        <f t="shared" si="11"/>
        <v>0</v>
      </c>
      <c r="J44" s="57">
        <f t="shared" si="11"/>
        <v>0</v>
      </c>
      <c r="K44" s="57">
        <f t="shared" si="11"/>
        <v>0</v>
      </c>
      <c r="L44" s="29">
        <f t="shared" si="11"/>
        <v>0</v>
      </c>
      <c r="M44" s="29">
        <f t="shared" si="11"/>
        <v>0</v>
      </c>
      <c r="N44" s="57">
        <f t="shared" si="11"/>
        <v>0</v>
      </c>
      <c r="O44" s="57">
        <f t="shared" si="11"/>
        <v>0</v>
      </c>
      <c r="P44" s="29">
        <f t="shared" si="11"/>
        <v>49.299701151765191</v>
      </c>
      <c r="Q44" s="29">
        <f t="shared" si="11"/>
        <v>0</v>
      </c>
      <c r="R44" s="57">
        <f t="shared" si="11"/>
        <v>0</v>
      </c>
      <c r="S44" s="57">
        <f t="shared" si="11"/>
        <v>0</v>
      </c>
      <c r="T44" s="29">
        <f t="shared" si="11"/>
        <v>49.299701151765191</v>
      </c>
      <c r="U44" s="29">
        <f t="shared" si="11"/>
        <v>0</v>
      </c>
      <c r="V44" s="57">
        <f t="shared" si="11"/>
        <v>0</v>
      </c>
      <c r="W44" s="57">
        <f t="shared" si="11"/>
        <v>0</v>
      </c>
      <c r="X44" s="34"/>
    </row>
    <row r="45" spans="1:24" ht="24" x14ac:dyDescent="0.2">
      <c r="A45" s="30" t="s">
        <v>102</v>
      </c>
      <c r="B45" s="36" t="s">
        <v>104</v>
      </c>
      <c r="C45" s="19" t="s">
        <v>105</v>
      </c>
      <c r="D45" s="32" t="s">
        <v>56</v>
      </c>
      <c r="E45" s="32" t="s">
        <v>56</v>
      </c>
      <c r="F45" s="58" t="s">
        <v>56</v>
      </c>
      <c r="G45" s="55" t="s">
        <v>56</v>
      </c>
      <c r="H45" s="32" t="s">
        <v>56</v>
      </c>
      <c r="I45" s="32" t="s">
        <v>56</v>
      </c>
      <c r="J45" s="58" t="s">
        <v>56</v>
      </c>
      <c r="K45" s="55" t="s">
        <v>56</v>
      </c>
      <c r="L45" s="32" t="s">
        <v>56</v>
      </c>
      <c r="M45" s="32" t="s">
        <v>56</v>
      </c>
      <c r="N45" s="58" t="s">
        <v>56</v>
      </c>
      <c r="O45" s="55" t="s">
        <v>56</v>
      </c>
      <c r="P45" s="32">
        <v>5.868709251768883</v>
      </c>
      <c r="Q45" s="32" t="s">
        <v>56</v>
      </c>
      <c r="R45" s="58" t="s">
        <v>56</v>
      </c>
      <c r="S45" s="55" t="s">
        <v>56</v>
      </c>
      <c r="T45" s="20">
        <f t="shared" ref="T45:W63" si="12">SUM(D45,H45,L45,P45)</f>
        <v>5.868709251768883</v>
      </c>
      <c r="U45" s="20">
        <f t="shared" si="12"/>
        <v>0</v>
      </c>
      <c r="V45" s="55">
        <f t="shared" si="12"/>
        <v>0</v>
      </c>
      <c r="W45" s="55">
        <f t="shared" si="12"/>
        <v>0</v>
      </c>
      <c r="X45" s="34"/>
    </row>
    <row r="46" spans="1:24" ht="24" x14ac:dyDescent="0.2">
      <c r="A46" s="30" t="s">
        <v>102</v>
      </c>
      <c r="B46" s="36" t="s">
        <v>106</v>
      </c>
      <c r="C46" s="19" t="s">
        <v>107</v>
      </c>
      <c r="D46" s="32" t="s">
        <v>56</v>
      </c>
      <c r="E46" s="32" t="s">
        <v>56</v>
      </c>
      <c r="F46" s="58" t="s">
        <v>56</v>
      </c>
      <c r="G46" s="55" t="s">
        <v>56</v>
      </c>
      <c r="H46" s="32" t="s">
        <v>56</v>
      </c>
      <c r="I46" s="32" t="s">
        <v>56</v>
      </c>
      <c r="J46" s="58" t="s">
        <v>56</v>
      </c>
      <c r="K46" s="55" t="s">
        <v>56</v>
      </c>
      <c r="L46" s="32" t="s">
        <v>56</v>
      </c>
      <c r="M46" s="32" t="s">
        <v>56</v>
      </c>
      <c r="N46" s="58" t="s">
        <v>56</v>
      </c>
      <c r="O46" s="55" t="s">
        <v>56</v>
      </c>
      <c r="P46" s="32" t="s">
        <v>56</v>
      </c>
      <c r="Q46" s="32" t="s">
        <v>56</v>
      </c>
      <c r="R46" s="58" t="s">
        <v>56</v>
      </c>
      <c r="S46" s="55" t="s">
        <v>56</v>
      </c>
      <c r="T46" s="20">
        <f t="shared" si="12"/>
        <v>0</v>
      </c>
      <c r="U46" s="20">
        <f t="shared" si="12"/>
        <v>0</v>
      </c>
      <c r="V46" s="55">
        <f t="shared" si="12"/>
        <v>0</v>
      </c>
      <c r="W46" s="55">
        <f t="shared" si="12"/>
        <v>0</v>
      </c>
      <c r="X46" s="34"/>
    </row>
    <row r="47" spans="1:24" ht="24" x14ac:dyDescent="0.2">
      <c r="A47" s="30" t="s">
        <v>102</v>
      </c>
      <c r="B47" s="36" t="s">
        <v>108</v>
      </c>
      <c r="C47" s="19" t="s">
        <v>109</v>
      </c>
      <c r="D47" s="32" t="s">
        <v>56</v>
      </c>
      <c r="E47" s="32" t="s">
        <v>56</v>
      </c>
      <c r="F47" s="58" t="s">
        <v>56</v>
      </c>
      <c r="G47" s="55" t="s">
        <v>56</v>
      </c>
      <c r="H47" s="32" t="s">
        <v>56</v>
      </c>
      <c r="I47" s="32" t="s">
        <v>56</v>
      </c>
      <c r="J47" s="58" t="s">
        <v>56</v>
      </c>
      <c r="K47" s="55" t="s">
        <v>56</v>
      </c>
      <c r="L47" s="32" t="s">
        <v>56</v>
      </c>
      <c r="M47" s="32" t="s">
        <v>56</v>
      </c>
      <c r="N47" s="58" t="s">
        <v>56</v>
      </c>
      <c r="O47" s="55" t="s">
        <v>56</v>
      </c>
      <c r="P47" s="32" t="s">
        <v>56</v>
      </c>
      <c r="Q47" s="32" t="s">
        <v>56</v>
      </c>
      <c r="R47" s="58" t="s">
        <v>56</v>
      </c>
      <c r="S47" s="55" t="s">
        <v>56</v>
      </c>
      <c r="T47" s="20">
        <f t="shared" si="12"/>
        <v>0</v>
      </c>
      <c r="U47" s="20">
        <f t="shared" si="12"/>
        <v>0</v>
      </c>
      <c r="V47" s="55">
        <f t="shared" si="12"/>
        <v>0</v>
      </c>
      <c r="W47" s="55">
        <f t="shared" si="12"/>
        <v>0</v>
      </c>
      <c r="X47" s="34"/>
    </row>
    <row r="48" spans="1:24" x14ac:dyDescent="0.2">
      <c r="A48" s="30" t="s">
        <v>102</v>
      </c>
      <c r="B48" s="36" t="s">
        <v>110</v>
      </c>
      <c r="C48" s="19" t="s">
        <v>111</v>
      </c>
      <c r="D48" s="32" t="s">
        <v>56</v>
      </c>
      <c r="E48" s="32" t="s">
        <v>56</v>
      </c>
      <c r="F48" s="58" t="s">
        <v>56</v>
      </c>
      <c r="G48" s="55" t="s">
        <v>56</v>
      </c>
      <c r="H48" s="32" t="s">
        <v>56</v>
      </c>
      <c r="I48" s="32" t="s">
        <v>56</v>
      </c>
      <c r="J48" s="58" t="s">
        <v>56</v>
      </c>
      <c r="K48" s="55" t="s">
        <v>56</v>
      </c>
      <c r="L48" s="32" t="s">
        <v>56</v>
      </c>
      <c r="M48" s="32" t="s">
        <v>56</v>
      </c>
      <c r="N48" s="58" t="s">
        <v>56</v>
      </c>
      <c r="O48" s="55" t="s">
        <v>56</v>
      </c>
      <c r="P48" s="32" t="s">
        <v>56</v>
      </c>
      <c r="Q48" s="32" t="s">
        <v>56</v>
      </c>
      <c r="R48" s="58" t="s">
        <v>56</v>
      </c>
      <c r="S48" s="55" t="s">
        <v>56</v>
      </c>
      <c r="T48" s="20">
        <f t="shared" si="12"/>
        <v>0</v>
      </c>
      <c r="U48" s="20">
        <f t="shared" si="12"/>
        <v>0</v>
      </c>
      <c r="V48" s="55">
        <f t="shared" si="12"/>
        <v>0</v>
      </c>
      <c r="W48" s="55">
        <f t="shared" si="12"/>
        <v>0</v>
      </c>
      <c r="X48" s="34"/>
    </row>
    <row r="49" spans="1:24" ht="24" x14ac:dyDescent="0.2">
      <c r="A49" s="30" t="s">
        <v>102</v>
      </c>
      <c r="B49" s="36" t="s">
        <v>112</v>
      </c>
      <c r="C49" s="19" t="s">
        <v>113</v>
      </c>
      <c r="D49" s="32" t="s">
        <v>56</v>
      </c>
      <c r="E49" s="32" t="s">
        <v>56</v>
      </c>
      <c r="F49" s="58" t="s">
        <v>56</v>
      </c>
      <c r="G49" s="55" t="s">
        <v>56</v>
      </c>
      <c r="H49" s="32" t="s">
        <v>56</v>
      </c>
      <c r="I49" s="32" t="s">
        <v>56</v>
      </c>
      <c r="J49" s="58" t="s">
        <v>56</v>
      </c>
      <c r="K49" s="55" t="s">
        <v>56</v>
      </c>
      <c r="L49" s="32" t="s">
        <v>56</v>
      </c>
      <c r="M49" s="32" t="s">
        <v>56</v>
      </c>
      <c r="N49" s="58" t="s">
        <v>56</v>
      </c>
      <c r="O49" s="55" t="s">
        <v>56</v>
      </c>
      <c r="P49" s="32">
        <v>3.2799747748579611</v>
      </c>
      <c r="Q49" s="32" t="s">
        <v>56</v>
      </c>
      <c r="R49" s="58" t="s">
        <v>56</v>
      </c>
      <c r="S49" s="55" t="s">
        <v>56</v>
      </c>
      <c r="T49" s="20">
        <f t="shared" si="12"/>
        <v>3.2799747748579611</v>
      </c>
      <c r="U49" s="20">
        <f t="shared" si="12"/>
        <v>0</v>
      </c>
      <c r="V49" s="55">
        <f t="shared" si="12"/>
        <v>0</v>
      </c>
      <c r="W49" s="55">
        <f t="shared" si="12"/>
        <v>0</v>
      </c>
      <c r="X49" s="34"/>
    </row>
    <row r="50" spans="1:24" ht="24" x14ac:dyDescent="0.2">
      <c r="A50" s="30" t="s">
        <v>102</v>
      </c>
      <c r="B50" s="36" t="s">
        <v>114</v>
      </c>
      <c r="C50" s="19" t="s">
        <v>115</v>
      </c>
      <c r="D50" s="32" t="s">
        <v>56</v>
      </c>
      <c r="E50" s="32" t="s">
        <v>56</v>
      </c>
      <c r="F50" s="58" t="s">
        <v>56</v>
      </c>
      <c r="G50" s="55" t="s">
        <v>56</v>
      </c>
      <c r="H50" s="32" t="s">
        <v>56</v>
      </c>
      <c r="I50" s="32" t="s">
        <v>56</v>
      </c>
      <c r="J50" s="58" t="s">
        <v>56</v>
      </c>
      <c r="K50" s="55" t="s">
        <v>56</v>
      </c>
      <c r="L50" s="32" t="s">
        <v>56</v>
      </c>
      <c r="M50" s="32" t="s">
        <v>56</v>
      </c>
      <c r="N50" s="58" t="s">
        <v>56</v>
      </c>
      <c r="O50" s="55" t="s">
        <v>56</v>
      </c>
      <c r="P50" s="32" t="s">
        <v>56</v>
      </c>
      <c r="Q50" s="32" t="s">
        <v>56</v>
      </c>
      <c r="R50" s="58" t="s">
        <v>56</v>
      </c>
      <c r="S50" s="55" t="s">
        <v>56</v>
      </c>
      <c r="T50" s="20">
        <f t="shared" si="12"/>
        <v>0</v>
      </c>
      <c r="U50" s="20">
        <f t="shared" si="12"/>
        <v>0</v>
      </c>
      <c r="V50" s="55">
        <f t="shared" si="12"/>
        <v>0</v>
      </c>
      <c r="W50" s="55">
        <f t="shared" si="12"/>
        <v>0</v>
      </c>
      <c r="X50" s="34"/>
    </row>
    <row r="51" spans="1:24" ht="24" x14ac:dyDescent="0.2">
      <c r="A51" s="30" t="s">
        <v>102</v>
      </c>
      <c r="B51" s="36" t="s">
        <v>116</v>
      </c>
      <c r="C51" s="19" t="s">
        <v>117</v>
      </c>
      <c r="D51" s="32" t="s">
        <v>56</v>
      </c>
      <c r="E51" s="32" t="s">
        <v>56</v>
      </c>
      <c r="F51" s="58" t="s">
        <v>56</v>
      </c>
      <c r="G51" s="55" t="s">
        <v>56</v>
      </c>
      <c r="H51" s="32" t="s">
        <v>56</v>
      </c>
      <c r="I51" s="32" t="s">
        <v>56</v>
      </c>
      <c r="J51" s="58" t="s">
        <v>56</v>
      </c>
      <c r="K51" s="55" t="s">
        <v>56</v>
      </c>
      <c r="L51" s="32" t="s">
        <v>56</v>
      </c>
      <c r="M51" s="32" t="s">
        <v>56</v>
      </c>
      <c r="N51" s="58" t="s">
        <v>56</v>
      </c>
      <c r="O51" s="55" t="s">
        <v>56</v>
      </c>
      <c r="P51" s="32" t="s">
        <v>56</v>
      </c>
      <c r="Q51" s="32" t="s">
        <v>56</v>
      </c>
      <c r="R51" s="58" t="s">
        <v>56</v>
      </c>
      <c r="S51" s="55" t="s">
        <v>56</v>
      </c>
      <c r="T51" s="20">
        <f t="shared" si="12"/>
        <v>0</v>
      </c>
      <c r="U51" s="20">
        <f t="shared" si="12"/>
        <v>0</v>
      </c>
      <c r="V51" s="55">
        <f t="shared" si="12"/>
        <v>0</v>
      </c>
      <c r="W51" s="55">
        <f t="shared" si="12"/>
        <v>0</v>
      </c>
      <c r="X51" s="34"/>
    </row>
    <row r="52" spans="1:24" ht="24" x14ac:dyDescent="0.2">
      <c r="A52" s="30" t="s">
        <v>102</v>
      </c>
      <c r="B52" s="36" t="s">
        <v>118</v>
      </c>
      <c r="C52" s="19" t="s">
        <v>119</v>
      </c>
      <c r="D52" s="32" t="s">
        <v>56</v>
      </c>
      <c r="E52" s="32" t="s">
        <v>56</v>
      </c>
      <c r="F52" s="58" t="s">
        <v>56</v>
      </c>
      <c r="G52" s="55" t="s">
        <v>56</v>
      </c>
      <c r="H52" s="32" t="s">
        <v>56</v>
      </c>
      <c r="I52" s="32" t="s">
        <v>56</v>
      </c>
      <c r="J52" s="58" t="s">
        <v>56</v>
      </c>
      <c r="K52" s="55" t="s">
        <v>56</v>
      </c>
      <c r="L52" s="32" t="s">
        <v>56</v>
      </c>
      <c r="M52" s="32" t="s">
        <v>56</v>
      </c>
      <c r="N52" s="58" t="s">
        <v>56</v>
      </c>
      <c r="O52" s="55" t="s">
        <v>56</v>
      </c>
      <c r="P52" s="32" t="s">
        <v>56</v>
      </c>
      <c r="Q52" s="32" t="s">
        <v>56</v>
      </c>
      <c r="R52" s="58" t="s">
        <v>56</v>
      </c>
      <c r="S52" s="55" t="s">
        <v>56</v>
      </c>
      <c r="T52" s="20">
        <f t="shared" si="12"/>
        <v>0</v>
      </c>
      <c r="U52" s="20">
        <f t="shared" si="12"/>
        <v>0</v>
      </c>
      <c r="V52" s="55">
        <f t="shared" si="12"/>
        <v>0</v>
      </c>
      <c r="W52" s="55">
        <f t="shared" si="12"/>
        <v>0</v>
      </c>
      <c r="X52" s="34"/>
    </row>
    <row r="53" spans="1:24" ht="24" x14ac:dyDescent="0.2">
      <c r="A53" s="30" t="s">
        <v>102</v>
      </c>
      <c r="B53" s="36" t="s">
        <v>120</v>
      </c>
      <c r="C53" s="19" t="s">
        <v>121</v>
      </c>
      <c r="D53" s="32" t="s">
        <v>56</v>
      </c>
      <c r="E53" s="32" t="s">
        <v>56</v>
      </c>
      <c r="F53" s="58" t="s">
        <v>56</v>
      </c>
      <c r="G53" s="55" t="s">
        <v>56</v>
      </c>
      <c r="H53" s="32" t="s">
        <v>56</v>
      </c>
      <c r="I53" s="32" t="s">
        <v>56</v>
      </c>
      <c r="J53" s="58" t="s">
        <v>56</v>
      </c>
      <c r="K53" s="55" t="s">
        <v>56</v>
      </c>
      <c r="L53" s="32" t="s">
        <v>56</v>
      </c>
      <c r="M53" s="32" t="s">
        <v>56</v>
      </c>
      <c r="N53" s="58" t="s">
        <v>56</v>
      </c>
      <c r="O53" s="55" t="s">
        <v>56</v>
      </c>
      <c r="P53" s="32">
        <v>3.3696205385129034</v>
      </c>
      <c r="Q53" s="32" t="s">
        <v>56</v>
      </c>
      <c r="R53" s="58" t="s">
        <v>56</v>
      </c>
      <c r="S53" s="55" t="s">
        <v>56</v>
      </c>
      <c r="T53" s="20">
        <f t="shared" si="12"/>
        <v>3.3696205385129034</v>
      </c>
      <c r="U53" s="20">
        <f t="shared" si="12"/>
        <v>0</v>
      </c>
      <c r="V53" s="55">
        <f t="shared" si="12"/>
        <v>0</v>
      </c>
      <c r="W53" s="55">
        <f t="shared" si="12"/>
        <v>0</v>
      </c>
      <c r="X53" s="34"/>
    </row>
    <row r="54" spans="1:24" ht="24" x14ac:dyDescent="0.2">
      <c r="A54" s="30" t="s">
        <v>102</v>
      </c>
      <c r="B54" s="36" t="s">
        <v>122</v>
      </c>
      <c r="C54" s="19" t="s">
        <v>123</v>
      </c>
      <c r="D54" s="32" t="s">
        <v>56</v>
      </c>
      <c r="E54" s="32" t="s">
        <v>56</v>
      </c>
      <c r="F54" s="58" t="s">
        <v>56</v>
      </c>
      <c r="G54" s="55" t="s">
        <v>56</v>
      </c>
      <c r="H54" s="32" t="s">
        <v>56</v>
      </c>
      <c r="I54" s="32" t="s">
        <v>56</v>
      </c>
      <c r="J54" s="58" t="s">
        <v>56</v>
      </c>
      <c r="K54" s="55" t="s">
        <v>56</v>
      </c>
      <c r="L54" s="32" t="s">
        <v>56</v>
      </c>
      <c r="M54" s="32" t="s">
        <v>56</v>
      </c>
      <c r="N54" s="58" t="s">
        <v>56</v>
      </c>
      <c r="O54" s="55" t="s">
        <v>56</v>
      </c>
      <c r="P54" s="32" t="s">
        <v>56</v>
      </c>
      <c r="Q54" s="32" t="s">
        <v>56</v>
      </c>
      <c r="R54" s="58" t="s">
        <v>56</v>
      </c>
      <c r="S54" s="55" t="s">
        <v>56</v>
      </c>
      <c r="T54" s="20">
        <f t="shared" si="12"/>
        <v>0</v>
      </c>
      <c r="U54" s="20">
        <f t="shared" si="12"/>
        <v>0</v>
      </c>
      <c r="V54" s="55">
        <f t="shared" si="12"/>
        <v>0</v>
      </c>
      <c r="W54" s="55">
        <f t="shared" si="12"/>
        <v>0</v>
      </c>
      <c r="X54" s="34"/>
    </row>
    <row r="55" spans="1:24" ht="24" x14ac:dyDescent="0.2">
      <c r="A55" s="30" t="s">
        <v>102</v>
      </c>
      <c r="B55" s="36" t="s">
        <v>124</v>
      </c>
      <c r="C55" s="19" t="s">
        <v>125</v>
      </c>
      <c r="D55" s="32" t="s">
        <v>56</v>
      </c>
      <c r="E55" s="32" t="s">
        <v>56</v>
      </c>
      <c r="F55" s="58" t="s">
        <v>56</v>
      </c>
      <c r="G55" s="55" t="s">
        <v>56</v>
      </c>
      <c r="H55" s="32" t="s">
        <v>56</v>
      </c>
      <c r="I55" s="32" t="s">
        <v>56</v>
      </c>
      <c r="J55" s="58" t="s">
        <v>56</v>
      </c>
      <c r="K55" s="55" t="s">
        <v>56</v>
      </c>
      <c r="L55" s="32" t="s">
        <v>56</v>
      </c>
      <c r="M55" s="32" t="s">
        <v>56</v>
      </c>
      <c r="N55" s="58" t="s">
        <v>56</v>
      </c>
      <c r="O55" s="55" t="s">
        <v>56</v>
      </c>
      <c r="P55" s="32" t="s">
        <v>56</v>
      </c>
      <c r="Q55" s="32" t="s">
        <v>56</v>
      </c>
      <c r="R55" s="58" t="s">
        <v>56</v>
      </c>
      <c r="S55" s="55" t="s">
        <v>56</v>
      </c>
      <c r="T55" s="20">
        <f t="shared" si="12"/>
        <v>0</v>
      </c>
      <c r="U55" s="20">
        <f t="shared" si="12"/>
        <v>0</v>
      </c>
      <c r="V55" s="55">
        <f t="shared" si="12"/>
        <v>0</v>
      </c>
      <c r="W55" s="55">
        <f t="shared" si="12"/>
        <v>0</v>
      </c>
      <c r="X55" s="34"/>
    </row>
    <row r="56" spans="1:24" x14ac:dyDescent="0.2">
      <c r="A56" s="30" t="s">
        <v>102</v>
      </c>
      <c r="B56" s="36" t="s">
        <v>126</v>
      </c>
      <c r="C56" s="19" t="s">
        <v>127</v>
      </c>
      <c r="D56" s="32" t="s">
        <v>56</v>
      </c>
      <c r="E56" s="32" t="s">
        <v>56</v>
      </c>
      <c r="F56" s="58" t="s">
        <v>56</v>
      </c>
      <c r="G56" s="55" t="s">
        <v>56</v>
      </c>
      <c r="H56" s="32" t="s">
        <v>56</v>
      </c>
      <c r="I56" s="32" t="s">
        <v>56</v>
      </c>
      <c r="J56" s="58" t="s">
        <v>56</v>
      </c>
      <c r="K56" s="55" t="s">
        <v>56</v>
      </c>
      <c r="L56" s="32" t="s">
        <v>56</v>
      </c>
      <c r="M56" s="32" t="s">
        <v>56</v>
      </c>
      <c r="N56" s="58" t="s">
        <v>56</v>
      </c>
      <c r="O56" s="55" t="s">
        <v>56</v>
      </c>
      <c r="P56" s="32" t="s">
        <v>56</v>
      </c>
      <c r="Q56" s="32" t="s">
        <v>56</v>
      </c>
      <c r="R56" s="58" t="s">
        <v>56</v>
      </c>
      <c r="S56" s="55" t="s">
        <v>56</v>
      </c>
      <c r="T56" s="20">
        <f t="shared" si="12"/>
        <v>0</v>
      </c>
      <c r="U56" s="20">
        <f t="shared" si="12"/>
        <v>0</v>
      </c>
      <c r="V56" s="55">
        <f t="shared" si="12"/>
        <v>0</v>
      </c>
      <c r="W56" s="55">
        <f t="shared" si="12"/>
        <v>0</v>
      </c>
      <c r="X56" s="34"/>
    </row>
    <row r="57" spans="1:24" ht="24" x14ac:dyDescent="0.2">
      <c r="A57" s="30" t="s">
        <v>102</v>
      </c>
      <c r="B57" s="36" t="s">
        <v>128</v>
      </c>
      <c r="C57" s="19" t="s">
        <v>129</v>
      </c>
      <c r="D57" s="32" t="s">
        <v>56</v>
      </c>
      <c r="E57" s="32" t="s">
        <v>56</v>
      </c>
      <c r="F57" s="58" t="s">
        <v>56</v>
      </c>
      <c r="G57" s="55" t="s">
        <v>56</v>
      </c>
      <c r="H57" s="32" t="s">
        <v>56</v>
      </c>
      <c r="I57" s="32" t="s">
        <v>56</v>
      </c>
      <c r="J57" s="58" t="s">
        <v>56</v>
      </c>
      <c r="K57" s="55" t="s">
        <v>56</v>
      </c>
      <c r="L57" s="32" t="s">
        <v>56</v>
      </c>
      <c r="M57" s="32" t="s">
        <v>56</v>
      </c>
      <c r="N57" s="58" t="s">
        <v>56</v>
      </c>
      <c r="O57" s="55" t="s">
        <v>56</v>
      </c>
      <c r="P57" s="32" t="s">
        <v>56</v>
      </c>
      <c r="Q57" s="32" t="s">
        <v>56</v>
      </c>
      <c r="R57" s="58" t="s">
        <v>56</v>
      </c>
      <c r="S57" s="55" t="s">
        <v>56</v>
      </c>
      <c r="T57" s="20">
        <f t="shared" si="12"/>
        <v>0</v>
      </c>
      <c r="U57" s="20">
        <f t="shared" si="12"/>
        <v>0</v>
      </c>
      <c r="V57" s="55">
        <f t="shared" si="12"/>
        <v>0</v>
      </c>
      <c r="W57" s="55">
        <f t="shared" si="12"/>
        <v>0</v>
      </c>
      <c r="X57" s="34"/>
    </row>
    <row r="58" spans="1:24" ht="24" x14ac:dyDescent="0.2">
      <c r="A58" s="30" t="s">
        <v>102</v>
      </c>
      <c r="B58" s="36" t="s">
        <v>130</v>
      </c>
      <c r="C58" s="19" t="s">
        <v>131</v>
      </c>
      <c r="D58" s="32" t="s">
        <v>56</v>
      </c>
      <c r="E58" s="32" t="s">
        <v>56</v>
      </c>
      <c r="F58" s="58" t="s">
        <v>56</v>
      </c>
      <c r="G58" s="55" t="s">
        <v>56</v>
      </c>
      <c r="H58" s="32" t="s">
        <v>56</v>
      </c>
      <c r="I58" s="32" t="s">
        <v>56</v>
      </c>
      <c r="J58" s="58" t="s">
        <v>56</v>
      </c>
      <c r="K58" s="55" t="s">
        <v>56</v>
      </c>
      <c r="L58" s="32" t="s">
        <v>56</v>
      </c>
      <c r="M58" s="32" t="s">
        <v>56</v>
      </c>
      <c r="N58" s="58" t="s">
        <v>56</v>
      </c>
      <c r="O58" s="55" t="s">
        <v>56</v>
      </c>
      <c r="P58" s="32">
        <v>7.5583278364490072</v>
      </c>
      <c r="Q58" s="32" t="s">
        <v>56</v>
      </c>
      <c r="R58" s="58" t="s">
        <v>56</v>
      </c>
      <c r="S58" s="55" t="s">
        <v>56</v>
      </c>
      <c r="T58" s="20">
        <f t="shared" si="12"/>
        <v>7.5583278364490072</v>
      </c>
      <c r="U58" s="20">
        <f t="shared" si="12"/>
        <v>0</v>
      </c>
      <c r="V58" s="55">
        <f t="shared" si="12"/>
        <v>0</v>
      </c>
      <c r="W58" s="55">
        <f t="shared" si="12"/>
        <v>0</v>
      </c>
      <c r="X58" s="34"/>
    </row>
    <row r="59" spans="1:24" x14ac:dyDescent="0.2">
      <c r="A59" s="30" t="s">
        <v>102</v>
      </c>
      <c r="B59" s="36" t="s">
        <v>132</v>
      </c>
      <c r="C59" s="19" t="s">
        <v>133</v>
      </c>
      <c r="D59" s="32" t="s">
        <v>56</v>
      </c>
      <c r="E59" s="32" t="s">
        <v>56</v>
      </c>
      <c r="F59" s="58" t="s">
        <v>56</v>
      </c>
      <c r="G59" s="55" t="s">
        <v>56</v>
      </c>
      <c r="H59" s="32" t="s">
        <v>56</v>
      </c>
      <c r="I59" s="32" t="s">
        <v>56</v>
      </c>
      <c r="J59" s="58" t="s">
        <v>56</v>
      </c>
      <c r="K59" s="55" t="s">
        <v>56</v>
      </c>
      <c r="L59" s="32" t="s">
        <v>56</v>
      </c>
      <c r="M59" s="32" t="s">
        <v>56</v>
      </c>
      <c r="N59" s="58" t="s">
        <v>56</v>
      </c>
      <c r="O59" s="55" t="s">
        <v>56</v>
      </c>
      <c r="P59" s="32">
        <v>14.42535461482111</v>
      </c>
      <c r="Q59" s="32" t="s">
        <v>56</v>
      </c>
      <c r="R59" s="58" t="s">
        <v>56</v>
      </c>
      <c r="S59" s="55" t="s">
        <v>56</v>
      </c>
      <c r="T59" s="20">
        <f t="shared" si="12"/>
        <v>14.42535461482111</v>
      </c>
      <c r="U59" s="20">
        <f t="shared" si="12"/>
        <v>0</v>
      </c>
      <c r="V59" s="55">
        <f t="shared" si="12"/>
        <v>0</v>
      </c>
      <c r="W59" s="55">
        <f t="shared" si="12"/>
        <v>0</v>
      </c>
      <c r="X59" s="34"/>
    </row>
    <row r="60" spans="1:24" x14ac:dyDescent="0.2">
      <c r="A60" s="30" t="s">
        <v>102</v>
      </c>
      <c r="B60" s="36" t="s">
        <v>134</v>
      </c>
      <c r="C60" s="19" t="s">
        <v>135</v>
      </c>
      <c r="D60" s="32" t="s">
        <v>56</v>
      </c>
      <c r="E60" s="32" t="s">
        <v>56</v>
      </c>
      <c r="F60" s="58" t="s">
        <v>56</v>
      </c>
      <c r="G60" s="55" t="s">
        <v>56</v>
      </c>
      <c r="H60" s="32" t="s">
        <v>56</v>
      </c>
      <c r="I60" s="32" t="s">
        <v>56</v>
      </c>
      <c r="J60" s="58" t="s">
        <v>56</v>
      </c>
      <c r="K60" s="55" t="s">
        <v>56</v>
      </c>
      <c r="L60" s="32" t="s">
        <v>56</v>
      </c>
      <c r="M60" s="32" t="s">
        <v>56</v>
      </c>
      <c r="N60" s="58" t="s">
        <v>56</v>
      </c>
      <c r="O60" s="55" t="s">
        <v>56</v>
      </c>
      <c r="P60" s="32">
        <v>7.5681030691059021</v>
      </c>
      <c r="Q60" s="32" t="s">
        <v>56</v>
      </c>
      <c r="R60" s="58" t="s">
        <v>56</v>
      </c>
      <c r="S60" s="55" t="s">
        <v>56</v>
      </c>
      <c r="T60" s="20">
        <f t="shared" si="12"/>
        <v>7.5681030691059021</v>
      </c>
      <c r="U60" s="20">
        <f t="shared" si="12"/>
        <v>0</v>
      </c>
      <c r="V60" s="55">
        <f t="shared" si="12"/>
        <v>0</v>
      </c>
      <c r="W60" s="55">
        <f t="shared" si="12"/>
        <v>0</v>
      </c>
      <c r="X60" s="34"/>
    </row>
    <row r="61" spans="1:24" x14ac:dyDescent="0.2">
      <c r="A61" s="30" t="s">
        <v>102</v>
      </c>
      <c r="B61" s="36" t="s">
        <v>136</v>
      </c>
      <c r="C61" s="19" t="s">
        <v>137</v>
      </c>
      <c r="D61" s="32" t="s">
        <v>56</v>
      </c>
      <c r="E61" s="32" t="s">
        <v>56</v>
      </c>
      <c r="F61" s="58" t="s">
        <v>56</v>
      </c>
      <c r="G61" s="55" t="s">
        <v>56</v>
      </c>
      <c r="H61" s="32" t="s">
        <v>56</v>
      </c>
      <c r="I61" s="32" t="s">
        <v>56</v>
      </c>
      <c r="J61" s="58" t="s">
        <v>56</v>
      </c>
      <c r="K61" s="55" t="s">
        <v>56</v>
      </c>
      <c r="L61" s="32" t="s">
        <v>56</v>
      </c>
      <c r="M61" s="32" t="s">
        <v>56</v>
      </c>
      <c r="N61" s="58" t="s">
        <v>56</v>
      </c>
      <c r="O61" s="55" t="s">
        <v>56</v>
      </c>
      <c r="P61" s="32">
        <v>1.2796217378228758</v>
      </c>
      <c r="Q61" s="32" t="s">
        <v>56</v>
      </c>
      <c r="R61" s="58" t="s">
        <v>56</v>
      </c>
      <c r="S61" s="55" t="s">
        <v>56</v>
      </c>
      <c r="T61" s="20">
        <f t="shared" si="12"/>
        <v>1.2796217378228758</v>
      </c>
      <c r="U61" s="20">
        <f t="shared" si="12"/>
        <v>0</v>
      </c>
      <c r="V61" s="55">
        <f t="shared" si="12"/>
        <v>0</v>
      </c>
      <c r="W61" s="55">
        <f t="shared" si="12"/>
        <v>0</v>
      </c>
      <c r="X61" s="34"/>
    </row>
    <row r="62" spans="1:24" x14ac:dyDescent="0.2">
      <c r="A62" s="30" t="s">
        <v>102</v>
      </c>
      <c r="B62" s="36" t="s">
        <v>138</v>
      </c>
      <c r="C62" s="19" t="s">
        <v>139</v>
      </c>
      <c r="D62" s="32" t="s">
        <v>56</v>
      </c>
      <c r="E62" s="32" t="s">
        <v>56</v>
      </c>
      <c r="F62" s="58" t="s">
        <v>56</v>
      </c>
      <c r="G62" s="55" t="s">
        <v>56</v>
      </c>
      <c r="H62" s="32" t="s">
        <v>56</v>
      </c>
      <c r="I62" s="32" t="s">
        <v>56</v>
      </c>
      <c r="J62" s="58" t="s">
        <v>56</v>
      </c>
      <c r="K62" s="55" t="s">
        <v>56</v>
      </c>
      <c r="L62" s="32" t="s">
        <v>56</v>
      </c>
      <c r="M62" s="32" t="s">
        <v>56</v>
      </c>
      <c r="N62" s="58" t="s">
        <v>56</v>
      </c>
      <c r="O62" s="55" t="s">
        <v>56</v>
      </c>
      <c r="P62" s="32">
        <v>4.0783896871589134</v>
      </c>
      <c r="Q62" s="32" t="s">
        <v>56</v>
      </c>
      <c r="R62" s="58" t="s">
        <v>56</v>
      </c>
      <c r="S62" s="55" t="s">
        <v>56</v>
      </c>
      <c r="T62" s="20">
        <f t="shared" si="12"/>
        <v>4.0783896871589134</v>
      </c>
      <c r="U62" s="20">
        <f t="shared" si="12"/>
        <v>0</v>
      </c>
      <c r="V62" s="55">
        <f t="shared" si="12"/>
        <v>0</v>
      </c>
      <c r="W62" s="55">
        <f t="shared" si="12"/>
        <v>0</v>
      </c>
      <c r="X62" s="34"/>
    </row>
    <row r="63" spans="1:24" ht="24" x14ac:dyDescent="0.2">
      <c r="A63" s="30" t="s">
        <v>102</v>
      </c>
      <c r="B63" s="36" t="s">
        <v>140</v>
      </c>
      <c r="C63" s="19" t="s">
        <v>141</v>
      </c>
      <c r="D63" s="32" t="s">
        <v>56</v>
      </c>
      <c r="E63" s="32" t="s">
        <v>56</v>
      </c>
      <c r="F63" s="58" t="s">
        <v>56</v>
      </c>
      <c r="G63" s="55" t="s">
        <v>56</v>
      </c>
      <c r="H63" s="32" t="s">
        <v>56</v>
      </c>
      <c r="I63" s="32" t="s">
        <v>56</v>
      </c>
      <c r="J63" s="58" t="s">
        <v>56</v>
      </c>
      <c r="K63" s="55" t="s">
        <v>56</v>
      </c>
      <c r="L63" s="32" t="s">
        <v>56</v>
      </c>
      <c r="M63" s="32" t="s">
        <v>56</v>
      </c>
      <c r="N63" s="58" t="s">
        <v>56</v>
      </c>
      <c r="O63" s="55" t="s">
        <v>56</v>
      </c>
      <c r="P63" s="32">
        <v>1.871599641267635</v>
      </c>
      <c r="Q63" s="32" t="s">
        <v>56</v>
      </c>
      <c r="R63" s="58" t="s">
        <v>56</v>
      </c>
      <c r="S63" s="55" t="s">
        <v>56</v>
      </c>
      <c r="T63" s="20">
        <f t="shared" si="12"/>
        <v>1.871599641267635</v>
      </c>
      <c r="U63" s="20">
        <f t="shared" si="12"/>
        <v>0</v>
      </c>
      <c r="V63" s="55">
        <f t="shared" si="12"/>
        <v>0</v>
      </c>
      <c r="W63" s="55">
        <f t="shared" si="12"/>
        <v>0</v>
      </c>
      <c r="X63" s="34"/>
    </row>
    <row r="64" spans="1:24" x14ac:dyDescent="0.2">
      <c r="A64" s="24" t="s">
        <v>142</v>
      </c>
      <c r="B64" s="25" t="s">
        <v>143</v>
      </c>
      <c r="C64" s="11" t="s">
        <v>55</v>
      </c>
      <c r="D64" s="11" t="s">
        <v>56</v>
      </c>
      <c r="E64" s="11" t="s">
        <v>56</v>
      </c>
      <c r="F64" s="59" t="s">
        <v>56</v>
      </c>
      <c r="G64" s="59" t="s">
        <v>56</v>
      </c>
      <c r="H64" s="11" t="s">
        <v>56</v>
      </c>
      <c r="I64" s="11" t="s">
        <v>56</v>
      </c>
      <c r="J64" s="59" t="s">
        <v>56</v>
      </c>
      <c r="K64" s="59" t="s">
        <v>56</v>
      </c>
      <c r="L64" s="11" t="s">
        <v>56</v>
      </c>
      <c r="M64" s="11" t="s">
        <v>56</v>
      </c>
      <c r="N64" s="59" t="s">
        <v>56</v>
      </c>
      <c r="O64" s="59" t="s">
        <v>56</v>
      </c>
      <c r="P64" s="11" t="s">
        <v>56</v>
      </c>
      <c r="Q64" s="11" t="s">
        <v>56</v>
      </c>
      <c r="R64" s="59" t="s">
        <v>56</v>
      </c>
      <c r="S64" s="59" t="s">
        <v>56</v>
      </c>
      <c r="T64" s="11" t="s">
        <v>56</v>
      </c>
      <c r="U64" s="11" t="s">
        <v>56</v>
      </c>
      <c r="V64" s="59" t="s">
        <v>56</v>
      </c>
      <c r="W64" s="59" t="s">
        <v>56</v>
      </c>
      <c r="X64" s="34"/>
    </row>
    <row r="65" spans="1:24" x14ac:dyDescent="0.2">
      <c r="A65" s="26" t="s">
        <v>144</v>
      </c>
      <c r="B65" s="27" t="s">
        <v>145</v>
      </c>
      <c r="C65" s="28" t="s">
        <v>55</v>
      </c>
      <c r="D65" s="29">
        <f t="shared" ref="D65:W65" si="13">SUM(D66,D67,D69,D84)</f>
        <v>4.9866075277572453</v>
      </c>
      <c r="E65" s="29">
        <f t="shared" si="13"/>
        <v>22.91929284326374</v>
      </c>
      <c r="F65" s="57">
        <f t="shared" si="13"/>
        <v>0</v>
      </c>
      <c r="G65" s="57">
        <f t="shared" si="13"/>
        <v>8</v>
      </c>
      <c r="H65" s="29">
        <f t="shared" si="13"/>
        <v>0.13324115682954177</v>
      </c>
      <c r="I65" s="29">
        <f t="shared" si="13"/>
        <v>20.281503064364429</v>
      </c>
      <c r="J65" s="57">
        <f t="shared" si="13"/>
        <v>0</v>
      </c>
      <c r="K65" s="57">
        <f t="shared" si="13"/>
        <v>74</v>
      </c>
      <c r="L65" s="29">
        <f t="shared" si="13"/>
        <v>0.54702749682708773</v>
      </c>
      <c r="M65" s="29">
        <f t="shared" si="13"/>
        <v>12.839897608315091</v>
      </c>
      <c r="N65" s="57">
        <f t="shared" si="13"/>
        <v>0</v>
      </c>
      <c r="O65" s="57">
        <f t="shared" si="13"/>
        <v>415</v>
      </c>
      <c r="P65" s="29">
        <f t="shared" si="13"/>
        <v>0</v>
      </c>
      <c r="Q65" s="29">
        <f t="shared" si="13"/>
        <v>56.391801601293331</v>
      </c>
      <c r="R65" s="57">
        <f t="shared" si="13"/>
        <v>0</v>
      </c>
      <c r="S65" s="57">
        <f t="shared" si="13"/>
        <v>67</v>
      </c>
      <c r="T65" s="29">
        <f t="shared" si="13"/>
        <v>5.6668761814138744</v>
      </c>
      <c r="U65" s="29">
        <f t="shared" si="13"/>
        <v>112.43249511723657</v>
      </c>
      <c r="V65" s="57">
        <f t="shared" si="13"/>
        <v>0</v>
      </c>
      <c r="W65" s="57">
        <f t="shared" si="13"/>
        <v>564</v>
      </c>
      <c r="X65" s="34"/>
    </row>
    <row r="66" spans="1:24" s="49" customFormat="1" ht="24" x14ac:dyDescent="0.2">
      <c r="A66" s="12" t="s">
        <v>146</v>
      </c>
      <c r="B66" s="18" t="s">
        <v>147</v>
      </c>
      <c r="C66" s="11" t="s">
        <v>55</v>
      </c>
      <c r="D66" s="31" t="s">
        <v>56</v>
      </c>
      <c r="E66" s="31" t="s">
        <v>56</v>
      </c>
      <c r="F66" s="55" t="s">
        <v>56</v>
      </c>
      <c r="G66" s="55" t="s">
        <v>56</v>
      </c>
      <c r="H66" s="31" t="s">
        <v>56</v>
      </c>
      <c r="I66" s="31" t="s">
        <v>56</v>
      </c>
      <c r="J66" s="55" t="s">
        <v>56</v>
      </c>
      <c r="K66" s="55" t="s">
        <v>56</v>
      </c>
      <c r="L66" s="31" t="s">
        <v>56</v>
      </c>
      <c r="M66" s="31" t="s">
        <v>56</v>
      </c>
      <c r="N66" s="55" t="s">
        <v>56</v>
      </c>
      <c r="O66" s="55" t="s">
        <v>56</v>
      </c>
      <c r="P66" s="31" t="s">
        <v>56</v>
      </c>
      <c r="Q66" s="31" t="s">
        <v>56</v>
      </c>
      <c r="R66" s="55" t="s">
        <v>56</v>
      </c>
      <c r="S66" s="55" t="s">
        <v>56</v>
      </c>
      <c r="T66" s="31" t="s">
        <v>56</v>
      </c>
      <c r="U66" s="31" t="s">
        <v>56</v>
      </c>
      <c r="V66" s="55" t="s">
        <v>56</v>
      </c>
      <c r="W66" s="55" t="s">
        <v>56</v>
      </c>
      <c r="X66" s="34"/>
    </row>
    <row r="67" spans="1:24" ht="24" x14ac:dyDescent="0.2">
      <c r="A67" s="26" t="s">
        <v>148</v>
      </c>
      <c r="B67" s="27" t="s">
        <v>149</v>
      </c>
      <c r="C67" s="28" t="s">
        <v>55</v>
      </c>
      <c r="D67" s="29">
        <f t="shared" ref="D67:I67" si="14">SUM(D68)</f>
        <v>0</v>
      </c>
      <c r="E67" s="29">
        <f t="shared" si="14"/>
        <v>0</v>
      </c>
      <c r="F67" s="57">
        <f t="shared" si="14"/>
        <v>0</v>
      </c>
      <c r="G67" s="57">
        <f t="shared" si="14"/>
        <v>0</v>
      </c>
      <c r="H67" s="29">
        <f t="shared" si="14"/>
        <v>0</v>
      </c>
      <c r="I67" s="29">
        <f t="shared" si="14"/>
        <v>0</v>
      </c>
      <c r="J67" s="57">
        <f>SUM(J68)</f>
        <v>0</v>
      </c>
      <c r="K67" s="57">
        <f>SUM(K68)</f>
        <v>0</v>
      </c>
      <c r="L67" s="29">
        <f t="shared" ref="L67:W67" si="15">SUM(L68)</f>
        <v>0</v>
      </c>
      <c r="M67" s="29">
        <f t="shared" si="15"/>
        <v>0</v>
      </c>
      <c r="N67" s="57">
        <f t="shared" si="15"/>
        <v>0</v>
      </c>
      <c r="O67" s="57">
        <f t="shared" si="15"/>
        <v>0</v>
      </c>
      <c r="P67" s="29">
        <f t="shared" si="15"/>
        <v>0</v>
      </c>
      <c r="Q67" s="29">
        <f t="shared" si="15"/>
        <v>5.698931599204367</v>
      </c>
      <c r="R67" s="57">
        <f t="shared" si="15"/>
        <v>0</v>
      </c>
      <c r="S67" s="57">
        <f t="shared" si="15"/>
        <v>1</v>
      </c>
      <c r="T67" s="29">
        <f t="shared" si="15"/>
        <v>0</v>
      </c>
      <c r="U67" s="29">
        <f t="shared" si="15"/>
        <v>5.698931599204367</v>
      </c>
      <c r="V67" s="57">
        <f t="shared" si="15"/>
        <v>0</v>
      </c>
      <c r="W67" s="57">
        <f t="shared" si="15"/>
        <v>1</v>
      </c>
      <c r="X67" s="34"/>
    </row>
    <row r="68" spans="1:24" ht="24" x14ac:dyDescent="0.2">
      <c r="A68" s="30" t="s">
        <v>148</v>
      </c>
      <c r="B68" s="36" t="s">
        <v>150</v>
      </c>
      <c r="C68" s="19" t="s">
        <v>151</v>
      </c>
      <c r="D68" s="32" t="s">
        <v>56</v>
      </c>
      <c r="E68" s="32" t="s">
        <v>56</v>
      </c>
      <c r="F68" s="58" t="s">
        <v>56</v>
      </c>
      <c r="G68" s="55" t="s">
        <v>56</v>
      </c>
      <c r="H68" s="32" t="s">
        <v>56</v>
      </c>
      <c r="I68" s="32" t="s">
        <v>56</v>
      </c>
      <c r="J68" s="58" t="s">
        <v>56</v>
      </c>
      <c r="K68" s="55" t="s">
        <v>56</v>
      </c>
      <c r="L68" s="32" t="s">
        <v>56</v>
      </c>
      <c r="M68" s="32" t="s">
        <v>56</v>
      </c>
      <c r="N68" s="58" t="s">
        <v>56</v>
      </c>
      <c r="O68" s="55" t="s">
        <v>56</v>
      </c>
      <c r="P68" s="32" t="s">
        <v>56</v>
      </c>
      <c r="Q68" s="32">
        <v>5.698931599204367</v>
      </c>
      <c r="R68" s="58" t="s">
        <v>56</v>
      </c>
      <c r="S68" s="55">
        <v>1</v>
      </c>
      <c r="T68" s="20">
        <f t="shared" ref="T68" si="16">SUM(D68,H68,L68,P68)</f>
        <v>0</v>
      </c>
      <c r="U68" s="20">
        <f>SUM(E68,I68,M68,Q68)</f>
        <v>5.698931599204367</v>
      </c>
      <c r="V68" s="55">
        <f t="shared" ref="V68:W68" si="17">SUM(F68,J68,N68,R68)</f>
        <v>0</v>
      </c>
      <c r="W68" s="55">
        <f t="shared" si="17"/>
        <v>1</v>
      </c>
      <c r="X68" s="34"/>
    </row>
    <row r="69" spans="1:24" ht="24" x14ac:dyDescent="0.2">
      <c r="A69" s="26" t="s">
        <v>152</v>
      </c>
      <c r="B69" s="27" t="s">
        <v>153</v>
      </c>
      <c r="C69" s="28" t="s">
        <v>55</v>
      </c>
      <c r="D69" s="29">
        <f t="shared" ref="D69:W69" si="18">SUM(D70:D83)</f>
        <v>0</v>
      </c>
      <c r="E69" s="29">
        <f t="shared" si="18"/>
        <v>22.91929284326374</v>
      </c>
      <c r="F69" s="57">
        <f t="shared" si="18"/>
        <v>0</v>
      </c>
      <c r="G69" s="57">
        <f t="shared" si="18"/>
        <v>8</v>
      </c>
      <c r="H69" s="29">
        <f t="shared" si="18"/>
        <v>0</v>
      </c>
      <c r="I69" s="29">
        <f t="shared" si="18"/>
        <v>19.528892801430416</v>
      </c>
      <c r="J69" s="57">
        <f t="shared" si="18"/>
        <v>0</v>
      </c>
      <c r="K69" s="57">
        <f t="shared" si="18"/>
        <v>59</v>
      </c>
      <c r="L69" s="29">
        <f t="shared" si="18"/>
        <v>0</v>
      </c>
      <c r="M69" s="29">
        <f t="shared" si="18"/>
        <v>12.839897608315091</v>
      </c>
      <c r="N69" s="57">
        <f t="shared" si="18"/>
        <v>0</v>
      </c>
      <c r="O69" s="57">
        <f t="shared" si="18"/>
        <v>415</v>
      </c>
      <c r="P69" s="29">
        <f t="shared" si="18"/>
        <v>0</v>
      </c>
      <c r="Q69" s="29">
        <f t="shared" si="18"/>
        <v>50.692870002088966</v>
      </c>
      <c r="R69" s="57">
        <f t="shared" si="18"/>
        <v>0</v>
      </c>
      <c r="S69" s="57">
        <f t="shared" si="18"/>
        <v>66</v>
      </c>
      <c r="T69" s="29">
        <f t="shared" si="18"/>
        <v>0</v>
      </c>
      <c r="U69" s="29">
        <f t="shared" si="18"/>
        <v>105.98095325509819</v>
      </c>
      <c r="V69" s="57">
        <f t="shared" si="18"/>
        <v>0</v>
      </c>
      <c r="W69" s="57">
        <f t="shared" si="18"/>
        <v>548</v>
      </c>
      <c r="X69" s="34"/>
    </row>
    <row r="70" spans="1:24" ht="24" x14ac:dyDescent="0.2">
      <c r="A70" s="30" t="s">
        <v>152</v>
      </c>
      <c r="B70" s="36" t="s">
        <v>154</v>
      </c>
      <c r="C70" s="19" t="s">
        <v>155</v>
      </c>
      <c r="D70" s="32" t="s">
        <v>56</v>
      </c>
      <c r="E70" s="32" t="s">
        <v>56</v>
      </c>
      <c r="F70" s="58" t="s">
        <v>56</v>
      </c>
      <c r="G70" s="55" t="s">
        <v>56</v>
      </c>
      <c r="H70" s="32" t="s">
        <v>56</v>
      </c>
      <c r="I70" s="32">
        <v>10.11375374</v>
      </c>
      <c r="J70" s="58" t="s">
        <v>56</v>
      </c>
      <c r="K70" s="55">
        <v>6</v>
      </c>
      <c r="L70" s="32" t="s">
        <v>56</v>
      </c>
      <c r="M70" s="32">
        <v>3.4398221900000006</v>
      </c>
      <c r="N70" s="58" t="s">
        <v>56</v>
      </c>
      <c r="O70" s="55">
        <v>2</v>
      </c>
      <c r="P70" s="32" t="s">
        <v>56</v>
      </c>
      <c r="Q70" s="32" t="s">
        <v>56</v>
      </c>
      <c r="R70" s="58" t="s">
        <v>56</v>
      </c>
      <c r="S70" s="55" t="s">
        <v>56</v>
      </c>
      <c r="T70" s="20">
        <f t="shared" ref="T70:W83" si="19">SUM(D70,H70,L70,P70)</f>
        <v>0</v>
      </c>
      <c r="U70" s="20">
        <f t="shared" si="19"/>
        <v>13.553575930000001</v>
      </c>
      <c r="V70" s="55">
        <f t="shared" si="19"/>
        <v>0</v>
      </c>
      <c r="W70" s="55">
        <f t="shared" si="19"/>
        <v>8</v>
      </c>
      <c r="X70" s="34"/>
    </row>
    <row r="71" spans="1:24" ht="24" x14ac:dyDescent="0.2">
      <c r="A71" s="30" t="s">
        <v>152</v>
      </c>
      <c r="B71" s="36" t="s">
        <v>156</v>
      </c>
      <c r="C71" s="19" t="s">
        <v>157</v>
      </c>
      <c r="D71" s="32" t="s">
        <v>56</v>
      </c>
      <c r="E71" s="32" t="s">
        <v>56</v>
      </c>
      <c r="F71" s="58" t="s">
        <v>56</v>
      </c>
      <c r="G71" s="55" t="s">
        <v>56</v>
      </c>
      <c r="H71" s="32" t="s">
        <v>56</v>
      </c>
      <c r="I71" s="32" t="s">
        <v>56</v>
      </c>
      <c r="J71" s="58" t="s">
        <v>56</v>
      </c>
      <c r="K71" s="55" t="s">
        <v>56</v>
      </c>
      <c r="L71" s="32" t="s">
        <v>56</v>
      </c>
      <c r="M71" s="32" t="s">
        <v>56</v>
      </c>
      <c r="N71" s="58" t="s">
        <v>56</v>
      </c>
      <c r="O71" s="55" t="s">
        <v>56</v>
      </c>
      <c r="P71" s="32" t="s">
        <v>56</v>
      </c>
      <c r="Q71" s="32" t="s">
        <v>56</v>
      </c>
      <c r="R71" s="58" t="s">
        <v>56</v>
      </c>
      <c r="S71" s="55" t="s">
        <v>56</v>
      </c>
      <c r="T71" s="20">
        <f t="shared" si="19"/>
        <v>0</v>
      </c>
      <c r="U71" s="20">
        <f t="shared" si="19"/>
        <v>0</v>
      </c>
      <c r="V71" s="55">
        <f t="shared" si="19"/>
        <v>0</v>
      </c>
      <c r="W71" s="55">
        <f t="shared" si="19"/>
        <v>0</v>
      </c>
      <c r="X71" s="34"/>
    </row>
    <row r="72" spans="1:24" x14ac:dyDescent="0.2">
      <c r="A72" s="30" t="s">
        <v>152</v>
      </c>
      <c r="B72" s="36" t="s">
        <v>158</v>
      </c>
      <c r="C72" s="19" t="s">
        <v>159</v>
      </c>
      <c r="D72" s="32" t="s">
        <v>56</v>
      </c>
      <c r="E72" s="32" t="s">
        <v>56</v>
      </c>
      <c r="F72" s="58" t="s">
        <v>56</v>
      </c>
      <c r="G72" s="55" t="s">
        <v>56</v>
      </c>
      <c r="H72" s="32" t="s">
        <v>56</v>
      </c>
      <c r="I72" s="32" t="s">
        <v>56</v>
      </c>
      <c r="J72" s="58" t="s">
        <v>56</v>
      </c>
      <c r="K72" s="55" t="s">
        <v>56</v>
      </c>
      <c r="L72" s="32" t="s">
        <v>56</v>
      </c>
      <c r="M72" s="32" t="s">
        <v>56</v>
      </c>
      <c r="N72" s="58" t="s">
        <v>56</v>
      </c>
      <c r="O72" s="55" t="s">
        <v>56</v>
      </c>
      <c r="P72" s="32" t="s">
        <v>56</v>
      </c>
      <c r="Q72" s="32" t="s">
        <v>56</v>
      </c>
      <c r="R72" s="58" t="s">
        <v>56</v>
      </c>
      <c r="S72" s="55" t="s">
        <v>56</v>
      </c>
      <c r="T72" s="20">
        <f t="shared" si="19"/>
        <v>0</v>
      </c>
      <c r="U72" s="20">
        <f t="shared" si="19"/>
        <v>0</v>
      </c>
      <c r="V72" s="55">
        <f t="shared" si="19"/>
        <v>0</v>
      </c>
      <c r="W72" s="55">
        <f t="shared" si="19"/>
        <v>0</v>
      </c>
      <c r="X72" s="34"/>
    </row>
    <row r="73" spans="1:24" x14ac:dyDescent="0.2">
      <c r="A73" s="30" t="s">
        <v>152</v>
      </c>
      <c r="B73" s="36" t="s">
        <v>160</v>
      </c>
      <c r="C73" s="19" t="s">
        <v>161</v>
      </c>
      <c r="D73" s="32" t="s">
        <v>56</v>
      </c>
      <c r="E73" s="32" t="s">
        <v>56</v>
      </c>
      <c r="F73" s="58" t="s">
        <v>56</v>
      </c>
      <c r="G73" s="55" t="s">
        <v>56</v>
      </c>
      <c r="H73" s="32" t="s">
        <v>56</v>
      </c>
      <c r="I73" s="32" t="s">
        <v>56</v>
      </c>
      <c r="J73" s="58" t="s">
        <v>56</v>
      </c>
      <c r="K73" s="55" t="s">
        <v>56</v>
      </c>
      <c r="L73" s="32" t="s">
        <v>56</v>
      </c>
      <c r="M73" s="32" t="s">
        <v>56</v>
      </c>
      <c r="N73" s="58" t="s">
        <v>56</v>
      </c>
      <c r="O73" s="55" t="s">
        <v>56</v>
      </c>
      <c r="P73" s="32" t="s">
        <v>56</v>
      </c>
      <c r="Q73" s="32" t="s">
        <v>56</v>
      </c>
      <c r="R73" s="58" t="s">
        <v>56</v>
      </c>
      <c r="S73" s="55" t="s">
        <v>56</v>
      </c>
      <c r="T73" s="20">
        <f t="shared" si="19"/>
        <v>0</v>
      </c>
      <c r="U73" s="20">
        <f t="shared" si="19"/>
        <v>0</v>
      </c>
      <c r="V73" s="55">
        <f t="shared" si="19"/>
        <v>0</v>
      </c>
      <c r="W73" s="55">
        <f t="shared" si="19"/>
        <v>0</v>
      </c>
      <c r="X73" s="34"/>
    </row>
    <row r="74" spans="1:24" x14ac:dyDescent="0.2">
      <c r="A74" s="30" t="s">
        <v>152</v>
      </c>
      <c r="B74" s="36" t="s">
        <v>162</v>
      </c>
      <c r="C74" s="19" t="s">
        <v>163</v>
      </c>
      <c r="D74" s="32" t="s">
        <v>56</v>
      </c>
      <c r="E74" s="32">
        <v>22.91929284326374</v>
      </c>
      <c r="F74" s="58" t="s">
        <v>56</v>
      </c>
      <c r="G74" s="55">
        <v>8</v>
      </c>
      <c r="H74" s="32" t="s">
        <v>56</v>
      </c>
      <c r="I74" s="32" t="s">
        <v>56</v>
      </c>
      <c r="J74" s="58" t="s">
        <v>56</v>
      </c>
      <c r="K74" s="55" t="s">
        <v>56</v>
      </c>
      <c r="L74" s="32" t="s">
        <v>56</v>
      </c>
      <c r="M74" s="32" t="s">
        <v>56</v>
      </c>
      <c r="N74" s="58" t="s">
        <v>56</v>
      </c>
      <c r="O74" s="55" t="s">
        <v>56</v>
      </c>
      <c r="P74" s="32" t="s">
        <v>56</v>
      </c>
      <c r="Q74" s="32" t="s">
        <v>56</v>
      </c>
      <c r="R74" s="58" t="s">
        <v>56</v>
      </c>
      <c r="S74" s="55" t="s">
        <v>56</v>
      </c>
      <c r="T74" s="20">
        <f t="shared" si="19"/>
        <v>0</v>
      </c>
      <c r="U74" s="20">
        <f t="shared" si="19"/>
        <v>22.91929284326374</v>
      </c>
      <c r="V74" s="55">
        <f t="shared" si="19"/>
        <v>0</v>
      </c>
      <c r="W74" s="55">
        <f t="shared" si="19"/>
        <v>8</v>
      </c>
      <c r="X74" s="34"/>
    </row>
    <row r="75" spans="1:24" x14ac:dyDescent="0.2">
      <c r="A75" s="30" t="s">
        <v>152</v>
      </c>
      <c r="B75" s="36" t="s">
        <v>164</v>
      </c>
      <c r="C75" s="19" t="s">
        <v>165</v>
      </c>
      <c r="D75" s="32" t="s">
        <v>56</v>
      </c>
      <c r="E75" s="32" t="s">
        <v>56</v>
      </c>
      <c r="F75" s="58" t="s">
        <v>56</v>
      </c>
      <c r="G75" s="55" t="s">
        <v>56</v>
      </c>
      <c r="H75" s="32" t="s">
        <v>56</v>
      </c>
      <c r="I75" s="32" t="s">
        <v>56</v>
      </c>
      <c r="J75" s="58" t="s">
        <v>56</v>
      </c>
      <c r="K75" s="55" t="s">
        <v>56</v>
      </c>
      <c r="L75" s="32" t="s">
        <v>56</v>
      </c>
      <c r="M75" s="32" t="s">
        <v>56</v>
      </c>
      <c r="N75" s="58" t="s">
        <v>56</v>
      </c>
      <c r="O75" s="55" t="s">
        <v>56</v>
      </c>
      <c r="P75" s="32" t="s">
        <v>56</v>
      </c>
      <c r="Q75" s="32">
        <v>14.97458196118955</v>
      </c>
      <c r="R75" s="58" t="s">
        <v>56</v>
      </c>
      <c r="S75" s="55">
        <v>6</v>
      </c>
      <c r="T75" s="20">
        <f t="shared" si="19"/>
        <v>0</v>
      </c>
      <c r="U75" s="20">
        <f t="shared" si="19"/>
        <v>14.97458196118955</v>
      </c>
      <c r="V75" s="55">
        <f t="shared" si="19"/>
        <v>0</v>
      </c>
      <c r="W75" s="55">
        <f t="shared" si="19"/>
        <v>6</v>
      </c>
      <c r="X75" s="34"/>
    </row>
    <row r="76" spans="1:24" x14ac:dyDescent="0.2">
      <c r="A76" s="30" t="s">
        <v>152</v>
      </c>
      <c r="B76" s="36" t="s">
        <v>166</v>
      </c>
      <c r="C76" s="19" t="s">
        <v>167</v>
      </c>
      <c r="D76" s="32" t="s">
        <v>56</v>
      </c>
      <c r="E76" s="32" t="s">
        <v>56</v>
      </c>
      <c r="F76" s="58" t="s">
        <v>56</v>
      </c>
      <c r="G76" s="55" t="s">
        <v>56</v>
      </c>
      <c r="H76" s="32" t="s">
        <v>56</v>
      </c>
      <c r="I76" s="32" t="s">
        <v>56</v>
      </c>
      <c r="J76" s="58" t="s">
        <v>56</v>
      </c>
      <c r="K76" s="55" t="s">
        <v>56</v>
      </c>
      <c r="L76" s="32" t="s">
        <v>56</v>
      </c>
      <c r="M76" s="32">
        <v>5.6301924915338128</v>
      </c>
      <c r="N76" s="58" t="s">
        <v>56</v>
      </c>
      <c r="O76" s="55">
        <v>300</v>
      </c>
      <c r="P76" s="32" t="s">
        <v>56</v>
      </c>
      <c r="Q76" s="32" t="s">
        <v>56</v>
      </c>
      <c r="R76" s="58" t="s">
        <v>56</v>
      </c>
      <c r="S76" s="55" t="s">
        <v>56</v>
      </c>
      <c r="T76" s="20">
        <f t="shared" si="19"/>
        <v>0</v>
      </c>
      <c r="U76" s="20">
        <f t="shared" si="19"/>
        <v>5.6301924915338128</v>
      </c>
      <c r="V76" s="55">
        <f t="shared" si="19"/>
        <v>0</v>
      </c>
      <c r="W76" s="55">
        <f t="shared" si="19"/>
        <v>300</v>
      </c>
      <c r="X76" s="34"/>
    </row>
    <row r="77" spans="1:24" ht="24" x14ac:dyDescent="0.2">
      <c r="A77" s="30" t="s">
        <v>152</v>
      </c>
      <c r="B77" s="36" t="s">
        <v>168</v>
      </c>
      <c r="C77" s="19" t="s">
        <v>169</v>
      </c>
      <c r="D77" s="32" t="s">
        <v>56</v>
      </c>
      <c r="E77" s="32" t="s">
        <v>56</v>
      </c>
      <c r="F77" s="58" t="s">
        <v>56</v>
      </c>
      <c r="G77" s="55" t="s">
        <v>56</v>
      </c>
      <c r="H77" s="32" t="s">
        <v>56</v>
      </c>
      <c r="I77" s="32" t="s">
        <v>56</v>
      </c>
      <c r="J77" s="58" t="s">
        <v>56</v>
      </c>
      <c r="K77" s="55" t="s">
        <v>56</v>
      </c>
      <c r="L77" s="32" t="s">
        <v>56</v>
      </c>
      <c r="M77" s="32" t="s">
        <v>56</v>
      </c>
      <c r="N77" s="58" t="s">
        <v>56</v>
      </c>
      <c r="O77" s="55" t="s">
        <v>56</v>
      </c>
      <c r="P77" s="32" t="s">
        <v>56</v>
      </c>
      <c r="Q77" s="32">
        <v>31.281303852685131</v>
      </c>
      <c r="R77" s="58" t="s">
        <v>56</v>
      </c>
      <c r="S77" s="55">
        <v>16</v>
      </c>
      <c r="T77" s="20">
        <f t="shared" si="19"/>
        <v>0</v>
      </c>
      <c r="U77" s="20">
        <f t="shared" si="19"/>
        <v>31.281303852685131</v>
      </c>
      <c r="V77" s="55">
        <f t="shared" si="19"/>
        <v>0</v>
      </c>
      <c r="W77" s="55">
        <f t="shared" si="19"/>
        <v>16</v>
      </c>
      <c r="X77" s="34"/>
    </row>
    <row r="78" spans="1:24" x14ac:dyDescent="0.2">
      <c r="A78" s="30" t="s">
        <v>152</v>
      </c>
      <c r="B78" s="36" t="s">
        <v>170</v>
      </c>
      <c r="C78" s="19" t="s">
        <v>171</v>
      </c>
      <c r="D78" s="32" t="s">
        <v>56</v>
      </c>
      <c r="E78" s="32" t="s">
        <v>56</v>
      </c>
      <c r="F78" s="58" t="s">
        <v>56</v>
      </c>
      <c r="G78" s="55" t="s">
        <v>56</v>
      </c>
      <c r="H78" s="32" t="s">
        <v>56</v>
      </c>
      <c r="I78" s="32" t="s">
        <v>56</v>
      </c>
      <c r="J78" s="58" t="s">
        <v>56</v>
      </c>
      <c r="K78" s="55" t="s">
        <v>56</v>
      </c>
      <c r="L78" s="32" t="s">
        <v>56</v>
      </c>
      <c r="M78" s="32">
        <v>7.8183990628765285E-2</v>
      </c>
      <c r="N78" s="58" t="s">
        <v>56</v>
      </c>
      <c r="O78" s="55">
        <v>1</v>
      </c>
      <c r="P78" s="32" t="s">
        <v>56</v>
      </c>
      <c r="Q78" s="32" t="s">
        <v>56</v>
      </c>
      <c r="R78" s="58" t="s">
        <v>56</v>
      </c>
      <c r="S78" s="55" t="s">
        <v>56</v>
      </c>
      <c r="T78" s="20">
        <f t="shared" si="19"/>
        <v>0</v>
      </c>
      <c r="U78" s="20">
        <f t="shared" si="19"/>
        <v>7.8183990628765285E-2</v>
      </c>
      <c r="V78" s="55">
        <f t="shared" si="19"/>
        <v>0</v>
      </c>
      <c r="W78" s="55">
        <f t="shared" si="19"/>
        <v>1</v>
      </c>
      <c r="X78" s="34"/>
    </row>
    <row r="79" spans="1:24" x14ac:dyDescent="0.2">
      <c r="A79" s="30" t="s">
        <v>152</v>
      </c>
      <c r="B79" s="36" t="s">
        <v>172</v>
      </c>
      <c r="C79" s="19" t="s">
        <v>173</v>
      </c>
      <c r="D79" s="32" t="s">
        <v>56</v>
      </c>
      <c r="E79" s="32" t="s">
        <v>56</v>
      </c>
      <c r="F79" s="58" t="s">
        <v>56</v>
      </c>
      <c r="G79" s="55" t="s">
        <v>56</v>
      </c>
      <c r="H79" s="32" t="s">
        <v>56</v>
      </c>
      <c r="I79" s="32" t="s">
        <v>56</v>
      </c>
      <c r="J79" s="58" t="s">
        <v>56</v>
      </c>
      <c r="K79" s="55" t="s">
        <v>56</v>
      </c>
      <c r="L79" s="32" t="s">
        <v>56</v>
      </c>
      <c r="M79" s="32">
        <v>3.6916989361525121</v>
      </c>
      <c r="N79" s="58" t="s">
        <v>56</v>
      </c>
      <c r="O79" s="55">
        <v>112</v>
      </c>
      <c r="P79" s="32" t="s">
        <v>56</v>
      </c>
      <c r="Q79" s="32" t="s">
        <v>56</v>
      </c>
      <c r="R79" s="58" t="s">
        <v>56</v>
      </c>
      <c r="S79" s="55" t="s">
        <v>56</v>
      </c>
      <c r="T79" s="20">
        <f t="shared" si="19"/>
        <v>0</v>
      </c>
      <c r="U79" s="20">
        <f t="shared" si="19"/>
        <v>3.6916989361525121</v>
      </c>
      <c r="V79" s="55">
        <f t="shared" si="19"/>
        <v>0</v>
      </c>
      <c r="W79" s="55">
        <f t="shared" si="19"/>
        <v>112</v>
      </c>
      <c r="X79" s="34"/>
    </row>
    <row r="80" spans="1:24" x14ac:dyDescent="0.2">
      <c r="A80" s="30" t="s">
        <v>152</v>
      </c>
      <c r="B80" s="36" t="s">
        <v>174</v>
      </c>
      <c r="C80" s="19" t="s">
        <v>175</v>
      </c>
      <c r="D80" s="32" t="s">
        <v>56</v>
      </c>
      <c r="E80" s="32" t="s">
        <v>56</v>
      </c>
      <c r="F80" s="58" t="s">
        <v>56</v>
      </c>
      <c r="G80" s="55" t="s">
        <v>56</v>
      </c>
      <c r="H80" s="32" t="s">
        <v>56</v>
      </c>
      <c r="I80" s="32">
        <v>0.29512535370017734</v>
      </c>
      <c r="J80" s="58" t="s">
        <v>56</v>
      </c>
      <c r="K80" s="55">
        <v>2</v>
      </c>
      <c r="L80" s="32" t="s">
        <v>56</v>
      </c>
      <c r="M80" s="32" t="s">
        <v>56</v>
      </c>
      <c r="N80" s="58" t="s">
        <v>56</v>
      </c>
      <c r="O80" s="55" t="s">
        <v>56</v>
      </c>
      <c r="P80" s="32" t="s">
        <v>56</v>
      </c>
      <c r="Q80" s="32" t="s">
        <v>56</v>
      </c>
      <c r="R80" s="58" t="s">
        <v>56</v>
      </c>
      <c r="S80" s="55" t="s">
        <v>56</v>
      </c>
      <c r="T80" s="20">
        <f t="shared" si="19"/>
        <v>0</v>
      </c>
      <c r="U80" s="20">
        <f t="shared" si="19"/>
        <v>0.29512535370017734</v>
      </c>
      <c r="V80" s="55">
        <f t="shared" si="19"/>
        <v>0</v>
      </c>
      <c r="W80" s="55">
        <f t="shared" si="19"/>
        <v>2</v>
      </c>
      <c r="X80" s="34"/>
    </row>
    <row r="81" spans="1:24" ht="24" x14ac:dyDescent="0.2">
      <c r="A81" s="30" t="s">
        <v>152</v>
      </c>
      <c r="B81" s="36" t="s">
        <v>176</v>
      </c>
      <c r="C81" s="19" t="s">
        <v>177</v>
      </c>
      <c r="D81" s="32" t="s">
        <v>56</v>
      </c>
      <c r="E81" s="32" t="s">
        <v>56</v>
      </c>
      <c r="F81" s="58" t="s">
        <v>56</v>
      </c>
      <c r="G81" s="55" t="s">
        <v>56</v>
      </c>
      <c r="H81" s="32" t="s">
        <v>56</v>
      </c>
      <c r="I81" s="32">
        <v>7.9100586100000001</v>
      </c>
      <c r="J81" s="58" t="s">
        <v>56</v>
      </c>
      <c r="K81" s="55">
        <v>1</v>
      </c>
      <c r="L81" s="32" t="s">
        <v>56</v>
      </c>
      <c r="M81" s="32" t="s">
        <v>56</v>
      </c>
      <c r="N81" s="58" t="s">
        <v>56</v>
      </c>
      <c r="O81" s="55" t="s">
        <v>56</v>
      </c>
      <c r="P81" s="32" t="s">
        <v>56</v>
      </c>
      <c r="Q81" s="32" t="s">
        <v>56</v>
      </c>
      <c r="R81" s="58" t="s">
        <v>56</v>
      </c>
      <c r="S81" s="55" t="s">
        <v>56</v>
      </c>
      <c r="T81" s="20">
        <f t="shared" si="19"/>
        <v>0</v>
      </c>
      <c r="U81" s="20">
        <f t="shared" si="19"/>
        <v>7.9100586100000001</v>
      </c>
      <c r="V81" s="55">
        <f t="shared" si="19"/>
        <v>0</v>
      </c>
      <c r="W81" s="55">
        <f t="shared" si="19"/>
        <v>1</v>
      </c>
      <c r="X81" s="34"/>
    </row>
    <row r="82" spans="1:24" x14ac:dyDescent="0.2">
      <c r="A82" s="30" t="s">
        <v>152</v>
      </c>
      <c r="B82" s="36" t="s">
        <v>178</v>
      </c>
      <c r="C82" s="19" t="s">
        <v>179</v>
      </c>
      <c r="D82" s="32" t="s">
        <v>56</v>
      </c>
      <c r="E82" s="32" t="s">
        <v>56</v>
      </c>
      <c r="F82" s="58" t="s">
        <v>56</v>
      </c>
      <c r="G82" s="55" t="s">
        <v>56</v>
      </c>
      <c r="H82" s="32" t="s">
        <v>56</v>
      </c>
      <c r="I82" s="32" t="s">
        <v>56</v>
      </c>
      <c r="J82" s="58" t="s">
        <v>56</v>
      </c>
      <c r="K82" s="55" t="s">
        <v>56</v>
      </c>
      <c r="L82" s="32" t="s">
        <v>56</v>
      </c>
      <c r="M82" s="32" t="s">
        <v>56</v>
      </c>
      <c r="N82" s="58" t="s">
        <v>56</v>
      </c>
      <c r="O82" s="55" t="s">
        <v>56</v>
      </c>
      <c r="P82" s="32" t="s">
        <v>56</v>
      </c>
      <c r="Q82" s="32">
        <v>4.4369841882142858</v>
      </c>
      <c r="R82" s="58" t="s">
        <v>56</v>
      </c>
      <c r="S82" s="55">
        <v>44</v>
      </c>
      <c r="T82" s="20">
        <f t="shared" si="19"/>
        <v>0</v>
      </c>
      <c r="U82" s="20">
        <f t="shared" si="19"/>
        <v>4.4369841882142858</v>
      </c>
      <c r="V82" s="55">
        <f t="shared" si="19"/>
        <v>0</v>
      </c>
      <c r="W82" s="55">
        <f t="shared" si="19"/>
        <v>44</v>
      </c>
      <c r="X82" s="34"/>
    </row>
    <row r="83" spans="1:24" x14ac:dyDescent="0.2">
      <c r="A83" s="30" t="s">
        <v>152</v>
      </c>
      <c r="B83" s="36" t="s">
        <v>180</v>
      </c>
      <c r="C83" s="19" t="s">
        <v>181</v>
      </c>
      <c r="D83" s="32" t="s">
        <v>56</v>
      </c>
      <c r="E83" s="32" t="s">
        <v>56</v>
      </c>
      <c r="F83" s="58" t="s">
        <v>56</v>
      </c>
      <c r="G83" s="55" t="s">
        <v>56</v>
      </c>
      <c r="H83" s="32" t="s">
        <v>56</v>
      </c>
      <c r="I83" s="32">
        <v>1.2099550977302387</v>
      </c>
      <c r="J83" s="58" t="s">
        <v>56</v>
      </c>
      <c r="K83" s="55">
        <v>50</v>
      </c>
      <c r="L83" s="32" t="s">
        <v>56</v>
      </c>
      <c r="M83" s="32" t="s">
        <v>56</v>
      </c>
      <c r="N83" s="58" t="s">
        <v>56</v>
      </c>
      <c r="O83" s="55" t="s">
        <v>56</v>
      </c>
      <c r="P83" s="32" t="s">
        <v>56</v>
      </c>
      <c r="Q83" s="32" t="s">
        <v>56</v>
      </c>
      <c r="R83" s="58" t="s">
        <v>56</v>
      </c>
      <c r="S83" s="55" t="s">
        <v>56</v>
      </c>
      <c r="T83" s="20">
        <f t="shared" si="19"/>
        <v>0</v>
      </c>
      <c r="U83" s="20">
        <f t="shared" si="19"/>
        <v>1.2099550977302387</v>
      </c>
      <c r="V83" s="55">
        <f t="shared" si="19"/>
        <v>0</v>
      </c>
      <c r="W83" s="55">
        <f t="shared" si="19"/>
        <v>50</v>
      </c>
      <c r="X83" s="34"/>
    </row>
    <row r="84" spans="1:24" ht="24" x14ac:dyDescent="0.2">
      <c r="A84" s="26" t="s">
        <v>182</v>
      </c>
      <c r="B84" s="27" t="s">
        <v>183</v>
      </c>
      <c r="C84" s="28" t="s">
        <v>55</v>
      </c>
      <c r="D84" s="37">
        <f t="shared" ref="D84:W84" si="20">SUM(D85,D86)</f>
        <v>4.9866075277572453</v>
      </c>
      <c r="E84" s="37">
        <f t="shared" si="20"/>
        <v>0</v>
      </c>
      <c r="F84" s="60">
        <f t="shared" si="20"/>
        <v>0</v>
      </c>
      <c r="G84" s="60">
        <f t="shared" si="20"/>
        <v>0</v>
      </c>
      <c r="H84" s="37">
        <f t="shared" si="20"/>
        <v>0.13324115682954177</v>
      </c>
      <c r="I84" s="37">
        <f t="shared" si="20"/>
        <v>0.75261026293401301</v>
      </c>
      <c r="J84" s="60">
        <f t="shared" si="20"/>
        <v>0</v>
      </c>
      <c r="K84" s="60">
        <f t="shared" si="20"/>
        <v>15</v>
      </c>
      <c r="L84" s="37">
        <f t="shared" si="20"/>
        <v>0.54702749682708773</v>
      </c>
      <c r="M84" s="37">
        <f t="shared" si="20"/>
        <v>0</v>
      </c>
      <c r="N84" s="60">
        <f t="shared" si="20"/>
        <v>0</v>
      </c>
      <c r="O84" s="60">
        <f t="shared" si="20"/>
        <v>0</v>
      </c>
      <c r="P84" s="37">
        <f t="shared" si="20"/>
        <v>0</v>
      </c>
      <c r="Q84" s="37">
        <f t="shared" si="20"/>
        <v>0</v>
      </c>
      <c r="R84" s="60">
        <f t="shared" si="20"/>
        <v>0</v>
      </c>
      <c r="S84" s="60">
        <f t="shared" si="20"/>
        <v>0</v>
      </c>
      <c r="T84" s="29">
        <f t="shared" si="20"/>
        <v>5.6668761814138744</v>
      </c>
      <c r="U84" s="29">
        <f t="shared" si="20"/>
        <v>0.75261026293401301</v>
      </c>
      <c r="V84" s="57">
        <f t="shared" si="20"/>
        <v>0</v>
      </c>
      <c r="W84" s="57">
        <f t="shared" si="20"/>
        <v>15</v>
      </c>
      <c r="X84" s="34"/>
    </row>
    <row r="85" spans="1:24" ht="24" x14ac:dyDescent="0.2">
      <c r="A85" s="26" t="s">
        <v>184</v>
      </c>
      <c r="B85" s="27" t="s">
        <v>185</v>
      </c>
      <c r="C85" s="28" t="s">
        <v>55</v>
      </c>
      <c r="D85" s="29" t="s">
        <v>56</v>
      </c>
      <c r="E85" s="29" t="s">
        <v>56</v>
      </c>
      <c r="F85" s="29" t="s">
        <v>56</v>
      </c>
      <c r="G85" s="29" t="s">
        <v>56</v>
      </c>
      <c r="H85" s="29" t="s">
        <v>56</v>
      </c>
      <c r="I85" s="29" t="s">
        <v>56</v>
      </c>
      <c r="J85" s="29" t="s">
        <v>56</v>
      </c>
      <c r="K85" s="29" t="s">
        <v>56</v>
      </c>
      <c r="L85" s="29" t="s">
        <v>56</v>
      </c>
      <c r="M85" s="29" t="s">
        <v>56</v>
      </c>
      <c r="N85" s="29" t="s">
        <v>56</v>
      </c>
      <c r="O85" s="29" t="s">
        <v>56</v>
      </c>
      <c r="P85" s="29" t="s">
        <v>56</v>
      </c>
      <c r="Q85" s="29" t="s">
        <v>56</v>
      </c>
      <c r="R85" s="29" t="s">
        <v>56</v>
      </c>
      <c r="S85" s="29" t="s">
        <v>56</v>
      </c>
      <c r="T85" s="29" t="s">
        <v>56</v>
      </c>
      <c r="U85" s="29" t="s">
        <v>56</v>
      </c>
      <c r="V85" s="29" t="s">
        <v>56</v>
      </c>
      <c r="W85" s="29" t="s">
        <v>56</v>
      </c>
      <c r="X85" s="34"/>
    </row>
    <row r="86" spans="1:24" ht="24" x14ac:dyDescent="0.2">
      <c r="A86" s="26" t="s">
        <v>186</v>
      </c>
      <c r="B86" s="27" t="s">
        <v>187</v>
      </c>
      <c r="C86" s="28" t="s">
        <v>55</v>
      </c>
      <c r="D86" s="37">
        <f t="shared" ref="D86:W86" si="21">SUM(D87:D97)</f>
        <v>4.9866075277572453</v>
      </c>
      <c r="E86" s="37">
        <f t="shared" si="21"/>
        <v>0</v>
      </c>
      <c r="F86" s="60">
        <f t="shared" si="21"/>
        <v>0</v>
      </c>
      <c r="G86" s="60">
        <f t="shared" si="21"/>
        <v>0</v>
      </c>
      <c r="H86" s="37">
        <f t="shared" si="21"/>
        <v>0.13324115682954177</v>
      </c>
      <c r="I86" s="37">
        <f t="shared" si="21"/>
        <v>0.75261026293401301</v>
      </c>
      <c r="J86" s="60">
        <f t="shared" si="21"/>
        <v>0</v>
      </c>
      <c r="K86" s="60">
        <f t="shared" si="21"/>
        <v>15</v>
      </c>
      <c r="L86" s="37">
        <f t="shared" si="21"/>
        <v>0.54702749682708773</v>
      </c>
      <c r="M86" s="37">
        <f t="shared" si="21"/>
        <v>0</v>
      </c>
      <c r="N86" s="60">
        <f t="shared" si="21"/>
        <v>0</v>
      </c>
      <c r="O86" s="60">
        <f t="shared" si="21"/>
        <v>0</v>
      </c>
      <c r="P86" s="37">
        <f t="shared" si="21"/>
        <v>0</v>
      </c>
      <c r="Q86" s="37">
        <f t="shared" si="21"/>
        <v>0</v>
      </c>
      <c r="R86" s="60">
        <f t="shared" si="21"/>
        <v>0</v>
      </c>
      <c r="S86" s="60">
        <f t="shared" si="21"/>
        <v>0</v>
      </c>
      <c r="T86" s="29">
        <f t="shared" si="21"/>
        <v>5.6668761814138744</v>
      </c>
      <c r="U86" s="29">
        <f t="shared" si="21"/>
        <v>0.75261026293401301</v>
      </c>
      <c r="V86" s="57">
        <f t="shared" si="21"/>
        <v>0</v>
      </c>
      <c r="W86" s="57">
        <f t="shared" si="21"/>
        <v>15</v>
      </c>
      <c r="X86" s="34"/>
    </row>
    <row r="87" spans="1:24" ht="24" x14ac:dyDescent="0.2">
      <c r="A87" s="30" t="s">
        <v>186</v>
      </c>
      <c r="B87" s="25" t="s">
        <v>188</v>
      </c>
      <c r="C87" s="19" t="s">
        <v>189</v>
      </c>
      <c r="D87" s="32" t="s">
        <v>56</v>
      </c>
      <c r="E87" s="32" t="s">
        <v>56</v>
      </c>
      <c r="F87" s="58" t="s">
        <v>56</v>
      </c>
      <c r="G87" s="55" t="s">
        <v>56</v>
      </c>
      <c r="H87" s="32" t="s">
        <v>56</v>
      </c>
      <c r="I87" s="32" t="s">
        <v>56</v>
      </c>
      <c r="J87" s="58" t="s">
        <v>56</v>
      </c>
      <c r="K87" s="55" t="s">
        <v>56</v>
      </c>
      <c r="L87" s="32" t="s">
        <v>56</v>
      </c>
      <c r="M87" s="32" t="s">
        <v>56</v>
      </c>
      <c r="N87" s="58" t="s">
        <v>56</v>
      </c>
      <c r="O87" s="55" t="s">
        <v>56</v>
      </c>
      <c r="P87" s="32" t="s">
        <v>56</v>
      </c>
      <c r="Q87" s="32" t="s">
        <v>56</v>
      </c>
      <c r="R87" s="58" t="s">
        <v>56</v>
      </c>
      <c r="S87" s="55" t="s">
        <v>56</v>
      </c>
      <c r="T87" s="20">
        <f t="shared" ref="T87:W97" si="22">SUM(D87,H87,L87,P87)</f>
        <v>0</v>
      </c>
      <c r="U87" s="20">
        <f t="shared" si="22"/>
        <v>0</v>
      </c>
      <c r="V87" s="55">
        <f t="shared" si="22"/>
        <v>0</v>
      </c>
      <c r="W87" s="55">
        <f t="shared" si="22"/>
        <v>0</v>
      </c>
      <c r="X87" s="34"/>
    </row>
    <row r="88" spans="1:24" ht="24" x14ac:dyDescent="0.2">
      <c r="A88" s="30" t="s">
        <v>186</v>
      </c>
      <c r="B88" s="25" t="s">
        <v>190</v>
      </c>
      <c r="C88" s="19" t="s">
        <v>191</v>
      </c>
      <c r="D88" s="32" t="s">
        <v>56</v>
      </c>
      <c r="E88" s="32" t="s">
        <v>56</v>
      </c>
      <c r="F88" s="58" t="s">
        <v>56</v>
      </c>
      <c r="G88" s="55" t="s">
        <v>56</v>
      </c>
      <c r="H88" s="32" t="s">
        <v>56</v>
      </c>
      <c r="I88" s="32" t="s">
        <v>56</v>
      </c>
      <c r="J88" s="58" t="s">
        <v>56</v>
      </c>
      <c r="K88" s="55" t="s">
        <v>56</v>
      </c>
      <c r="L88" s="32" t="s">
        <v>56</v>
      </c>
      <c r="M88" s="32" t="s">
        <v>56</v>
      </c>
      <c r="N88" s="58" t="s">
        <v>56</v>
      </c>
      <c r="O88" s="55" t="s">
        <v>56</v>
      </c>
      <c r="P88" s="32" t="s">
        <v>56</v>
      </c>
      <c r="Q88" s="32" t="s">
        <v>56</v>
      </c>
      <c r="R88" s="58" t="s">
        <v>56</v>
      </c>
      <c r="S88" s="55" t="s">
        <v>56</v>
      </c>
      <c r="T88" s="20">
        <f t="shared" si="22"/>
        <v>0</v>
      </c>
      <c r="U88" s="20">
        <f t="shared" si="22"/>
        <v>0</v>
      </c>
      <c r="V88" s="55">
        <f t="shared" si="22"/>
        <v>0</v>
      </c>
      <c r="W88" s="55">
        <f t="shared" si="22"/>
        <v>0</v>
      </c>
      <c r="X88" s="34"/>
    </row>
    <row r="89" spans="1:24" ht="24" x14ac:dyDescent="0.2">
      <c r="A89" s="30" t="s">
        <v>186</v>
      </c>
      <c r="B89" s="25" t="s">
        <v>192</v>
      </c>
      <c r="C89" s="19" t="s">
        <v>193</v>
      </c>
      <c r="D89" s="32">
        <v>1.4001632774420258</v>
      </c>
      <c r="E89" s="32" t="s">
        <v>56</v>
      </c>
      <c r="F89" s="58" t="s">
        <v>56</v>
      </c>
      <c r="G89" s="55" t="s">
        <v>56</v>
      </c>
      <c r="H89" s="32" t="s">
        <v>56</v>
      </c>
      <c r="I89" s="32" t="s">
        <v>56</v>
      </c>
      <c r="J89" s="58" t="s">
        <v>56</v>
      </c>
      <c r="K89" s="55" t="s">
        <v>56</v>
      </c>
      <c r="L89" s="32" t="s">
        <v>56</v>
      </c>
      <c r="M89" s="32" t="s">
        <v>56</v>
      </c>
      <c r="N89" s="58" t="s">
        <v>56</v>
      </c>
      <c r="O89" s="55" t="s">
        <v>56</v>
      </c>
      <c r="P89" s="32" t="s">
        <v>56</v>
      </c>
      <c r="Q89" s="32" t="s">
        <v>56</v>
      </c>
      <c r="R89" s="58" t="s">
        <v>56</v>
      </c>
      <c r="S89" s="55" t="s">
        <v>56</v>
      </c>
      <c r="T89" s="20">
        <f t="shared" si="22"/>
        <v>1.4001632774420258</v>
      </c>
      <c r="U89" s="20">
        <f t="shared" si="22"/>
        <v>0</v>
      </c>
      <c r="V89" s="55">
        <f t="shared" si="22"/>
        <v>0</v>
      </c>
      <c r="W89" s="55">
        <f t="shared" si="22"/>
        <v>0</v>
      </c>
      <c r="X89" s="34"/>
    </row>
    <row r="90" spans="1:24" ht="24" x14ac:dyDescent="0.2">
      <c r="A90" s="30" t="s">
        <v>186</v>
      </c>
      <c r="B90" s="25" t="s">
        <v>194</v>
      </c>
      <c r="C90" s="19" t="s">
        <v>195</v>
      </c>
      <c r="D90" s="32">
        <v>6.9427383678343571E-2</v>
      </c>
      <c r="E90" s="32" t="s">
        <v>56</v>
      </c>
      <c r="F90" s="58" t="s">
        <v>56</v>
      </c>
      <c r="G90" s="55" t="s">
        <v>56</v>
      </c>
      <c r="H90" s="32" t="s">
        <v>56</v>
      </c>
      <c r="I90" s="32" t="s">
        <v>56</v>
      </c>
      <c r="J90" s="58" t="s">
        <v>56</v>
      </c>
      <c r="K90" s="55" t="s">
        <v>56</v>
      </c>
      <c r="L90" s="32" t="s">
        <v>56</v>
      </c>
      <c r="M90" s="32" t="s">
        <v>56</v>
      </c>
      <c r="N90" s="58" t="s">
        <v>56</v>
      </c>
      <c r="O90" s="55" t="s">
        <v>56</v>
      </c>
      <c r="P90" s="32" t="s">
        <v>56</v>
      </c>
      <c r="Q90" s="32" t="s">
        <v>56</v>
      </c>
      <c r="R90" s="58" t="s">
        <v>56</v>
      </c>
      <c r="S90" s="55" t="s">
        <v>56</v>
      </c>
      <c r="T90" s="20">
        <f t="shared" si="22"/>
        <v>6.9427383678343571E-2</v>
      </c>
      <c r="U90" s="20">
        <f t="shared" si="22"/>
        <v>0</v>
      </c>
      <c r="V90" s="55">
        <f t="shared" si="22"/>
        <v>0</v>
      </c>
      <c r="W90" s="55">
        <f t="shared" si="22"/>
        <v>0</v>
      </c>
      <c r="X90" s="34"/>
    </row>
    <row r="91" spans="1:24" ht="24" x14ac:dyDescent="0.2">
      <c r="A91" s="30" t="s">
        <v>186</v>
      </c>
      <c r="B91" s="25" t="s">
        <v>196</v>
      </c>
      <c r="C91" s="19" t="s">
        <v>197</v>
      </c>
      <c r="D91" s="32" t="s">
        <v>56</v>
      </c>
      <c r="E91" s="32" t="s">
        <v>56</v>
      </c>
      <c r="F91" s="58" t="s">
        <v>56</v>
      </c>
      <c r="G91" s="55" t="s">
        <v>56</v>
      </c>
      <c r="H91" s="32">
        <v>1.4703057894815174E-2</v>
      </c>
      <c r="I91" s="32">
        <v>0.75261026293401301</v>
      </c>
      <c r="J91" s="58" t="s">
        <v>56</v>
      </c>
      <c r="K91" s="55">
        <v>15</v>
      </c>
      <c r="L91" s="32" t="s">
        <v>56</v>
      </c>
      <c r="M91" s="32" t="s">
        <v>56</v>
      </c>
      <c r="N91" s="58" t="s">
        <v>56</v>
      </c>
      <c r="O91" s="55" t="s">
        <v>56</v>
      </c>
      <c r="P91" s="32" t="s">
        <v>56</v>
      </c>
      <c r="Q91" s="32" t="s">
        <v>56</v>
      </c>
      <c r="R91" s="58" t="s">
        <v>56</v>
      </c>
      <c r="S91" s="55" t="s">
        <v>56</v>
      </c>
      <c r="T91" s="20">
        <f t="shared" si="22"/>
        <v>1.4703057894815174E-2</v>
      </c>
      <c r="U91" s="20">
        <f t="shared" si="22"/>
        <v>0.75261026293401301</v>
      </c>
      <c r="V91" s="55">
        <f t="shared" si="22"/>
        <v>0</v>
      </c>
      <c r="W91" s="55">
        <f t="shared" si="22"/>
        <v>15</v>
      </c>
      <c r="X91" s="34"/>
    </row>
    <row r="92" spans="1:24" ht="24" x14ac:dyDescent="0.2">
      <c r="A92" s="30" t="s">
        <v>186</v>
      </c>
      <c r="B92" s="25" t="s">
        <v>198</v>
      </c>
      <c r="C92" s="19" t="s">
        <v>199</v>
      </c>
      <c r="D92" s="32" t="s">
        <v>56</v>
      </c>
      <c r="E92" s="32" t="s">
        <v>56</v>
      </c>
      <c r="F92" s="58" t="s">
        <v>56</v>
      </c>
      <c r="G92" s="55" t="s">
        <v>56</v>
      </c>
      <c r="H92" s="32" t="s">
        <v>56</v>
      </c>
      <c r="I92" s="32" t="s">
        <v>56</v>
      </c>
      <c r="J92" s="58" t="s">
        <v>56</v>
      </c>
      <c r="K92" s="55" t="s">
        <v>56</v>
      </c>
      <c r="L92" s="32">
        <v>0.43980373825049535</v>
      </c>
      <c r="M92" s="32" t="s">
        <v>56</v>
      </c>
      <c r="N92" s="58" t="s">
        <v>56</v>
      </c>
      <c r="O92" s="55" t="s">
        <v>56</v>
      </c>
      <c r="P92" s="32" t="s">
        <v>56</v>
      </c>
      <c r="Q92" s="32" t="s">
        <v>56</v>
      </c>
      <c r="R92" s="58" t="s">
        <v>56</v>
      </c>
      <c r="S92" s="55" t="s">
        <v>56</v>
      </c>
      <c r="T92" s="20">
        <f t="shared" si="22"/>
        <v>0.43980373825049535</v>
      </c>
      <c r="U92" s="20">
        <f t="shared" si="22"/>
        <v>0</v>
      </c>
      <c r="V92" s="55">
        <f t="shared" si="22"/>
        <v>0</v>
      </c>
      <c r="W92" s="55">
        <f t="shared" si="22"/>
        <v>0</v>
      </c>
      <c r="X92" s="34"/>
    </row>
    <row r="93" spans="1:24" ht="24" x14ac:dyDescent="0.2">
      <c r="A93" s="30" t="s">
        <v>186</v>
      </c>
      <c r="B93" s="25" t="s">
        <v>200</v>
      </c>
      <c r="C93" s="19" t="s">
        <v>201</v>
      </c>
      <c r="D93" s="32" t="s">
        <v>56</v>
      </c>
      <c r="E93" s="32" t="s">
        <v>56</v>
      </c>
      <c r="F93" s="58" t="s">
        <v>56</v>
      </c>
      <c r="G93" s="55" t="s">
        <v>56</v>
      </c>
      <c r="H93" s="32">
        <v>0.11853809893472658</v>
      </c>
      <c r="I93" s="32" t="s">
        <v>56</v>
      </c>
      <c r="J93" s="58" t="s">
        <v>56</v>
      </c>
      <c r="K93" s="55" t="s">
        <v>56</v>
      </c>
      <c r="L93" s="32" t="s">
        <v>56</v>
      </c>
      <c r="M93" s="32" t="s">
        <v>56</v>
      </c>
      <c r="N93" s="58" t="s">
        <v>56</v>
      </c>
      <c r="O93" s="55" t="s">
        <v>56</v>
      </c>
      <c r="P93" s="32" t="s">
        <v>56</v>
      </c>
      <c r="Q93" s="32" t="s">
        <v>56</v>
      </c>
      <c r="R93" s="58" t="s">
        <v>56</v>
      </c>
      <c r="S93" s="55" t="s">
        <v>56</v>
      </c>
      <c r="T93" s="20">
        <f t="shared" si="22"/>
        <v>0.11853809893472658</v>
      </c>
      <c r="U93" s="20">
        <f t="shared" si="22"/>
        <v>0</v>
      </c>
      <c r="V93" s="55">
        <f t="shared" si="22"/>
        <v>0</v>
      </c>
      <c r="W93" s="55">
        <f t="shared" si="22"/>
        <v>0</v>
      </c>
      <c r="X93" s="34"/>
    </row>
    <row r="94" spans="1:24" ht="24" x14ac:dyDescent="0.2">
      <c r="A94" s="30" t="s">
        <v>186</v>
      </c>
      <c r="B94" s="25" t="s">
        <v>202</v>
      </c>
      <c r="C94" s="19" t="s">
        <v>203</v>
      </c>
      <c r="D94" s="32" t="s">
        <v>56</v>
      </c>
      <c r="E94" s="32" t="s">
        <v>56</v>
      </c>
      <c r="F94" s="58" t="s">
        <v>56</v>
      </c>
      <c r="G94" s="55" t="s">
        <v>56</v>
      </c>
      <c r="H94" s="32" t="s">
        <v>56</v>
      </c>
      <c r="I94" s="32" t="s">
        <v>56</v>
      </c>
      <c r="J94" s="58" t="s">
        <v>56</v>
      </c>
      <c r="K94" s="55" t="s">
        <v>56</v>
      </c>
      <c r="L94" s="32">
        <v>0.10722375857659239</v>
      </c>
      <c r="M94" s="32" t="s">
        <v>56</v>
      </c>
      <c r="N94" s="58" t="s">
        <v>56</v>
      </c>
      <c r="O94" s="55" t="s">
        <v>56</v>
      </c>
      <c r="P94" s="32" t="s">
        <v>56</v>
      </c>
      <c r="Q94" s="32" t="s">
        <v>56</v>
      </c>
      <c r="R94" s="58" t="s">
        <v>56</v>
      </c>
      <c r="S94" s="55" t="s">
        <v>56</v>
      </c>
      <c r="T94" s="20">
        <f t="shared" si="22"/>
        <v>0.10722375857659239</v>
      </c>
      <c r="U94" s="20">
        <f t="shared" si="22"/>
        <v>0</v>
      </c>
      <c r="V94" s="55">
        <f t="shared" si="22"/>
        <v>0</v>
      </c>
      <c r="W94" s="55">
        <f t="shared" si="22"/>
        <v>0</v>
      </c>
      <c r="X94" s="34"/>
    </row>
    <row r="95" spans="1:24" ht="24" x14ac:dyDescent="0.2">
      <c r="A95" s="30" t="s">
        <v>186</v>
      </c>
      <c r="B95" s="25" t="s">
        <v>204</v>
      </c>
      <c r="C95" s="19" t="s">
        <v>205</v>
      </c>
      <c r="D95" s="32" t="s">
        <v>56</v>
      </c>
      <c r="E95" s="32" t="s">
        <v>56</v>
      </c>
      <c r="F95" s="58" t="s">
        <v>56</v>
      </c>
      <c r="G95" s="55" t="s">
        <v>56</v>
      </c>
      <c r="H95" s="32" t="s">
        <v>56</v>
      </c>
      <c r="I95" s="32" t="s">
        <v>56</v>
      </c>
      <c r="J95" s="58" t="s">
        <v>56</v>
      </c>
      <c r="K95" s="55" t="s">
        <v>56</v>
      </c>
      <c r="L95" s="32" t="s">
        <v>56</v>
      </c>
      <c r="M95" s="32" t="s">
        <v>56</v>
      </c>
      <c r="N95" s="58" t="s">
        <v>56</v>
      </c>
      <c r="O95" s="55" t="s">
        <v>56</v>
      </c>
      <c r="P95" s="32" t="s">
        <v>56</v>
      </c>
      <c r="Q95" s="32" t="s">
        <v>56</v>
      </c>
      <c r="R95" s="58" t="s">
        <v>56</v>
      </c>
      <c r="S95" s="55" t="s">
        <v>56</v>
      </c>
      <c r="T95" s="20">
        <f t="shared" si="22"/>
        <v>0</v>
      </c>
      <c r="U95" s="20">
        <f t="shared" si="22"/>
        <v>0</v>
      </c>
      <c r="V95" s="55">
        <f t="shared" si="22"/>
        <v>0</v>
      </c>
      <c r="W95" s="55">
        <f t="shared" si="22"/>
        <v>0</v>
      </c>
      <c r="X95" s="34"/>
    </row>
    <row r="96" spans="1:24" ht="24" x14ac:dyDescent="0.2">
      <c r="A96" s="30" t="s">
        <v>186</v>
      </c>
      <c r="B96" s="25" t="s">
        <v>206</v>
      </c>
      <c r="C96" s="19" t="s">
        <v>207</v>
      </c>
      <c r="D96" s="32">
        <v>3.5170168666368755</v>
      </c>
      <c r="E96" s="32" t="s">
        <v>56</v>
      </c>
      <c r="F96" s="58" t="s">
        <v>56</v>
      </c>
      <c r="G96" s="55" t="s">
        <v>56</v>
      </c>
      <c r="H96" s="32" t="s">
        <v>56</v>
      </c>
      <c r="I96" s="32" t="s">
        <v>56</v>
      </c>
      <c r="J96" s="58" t="s">
        <v>56</v>
      </c>
      <c r="K96" s="55" t="s">
        <v>56</v>
      </c>
      <c r="L96" s="32" t="s">
        <v>56</v>
      </c>
      <c r="M96" s="32" t="s">
        <v>56</v>
      </c>
      <c r="N96" s="58" t="s">
        <v>56</v>
      </c>
      <c r="O96" s="55" t="s">
        <v>56</v>
      </c>
      <c r="P96" s="32" t="s">
        <v>56</v>
      </c>
      <c r="Q96" s="32" t="s">
        <v>56</v>
      </c>
      <c r="R96" s="58" t="s">
        <v>56</v>
      </c>
      <c r="S96" s="55" t="s">
        <v>56</v>
      </c>
      <c r="T96" s="20">
        <f t="shared" si="22"/>
        <v>3.5170168666368755</v>
      </c>
      <c r="U96" s="20">
        <f t="shared" si="22"/>
        <v>0</v>
      </c>
      <c r="V96" s="55">
        <f t="shared" si="22"/>
        <v>0</v>
      </c>
      <c r="W96" s="55">
        <f t="shared" si="22"/>
        <v>0</v>
      </c>
      <c r="X96" s="34"/>
    </row>
    <row r="97" spans="1:24" ht="24" x14ac:dyDescent="0.2">
      <c r="A97" s="30" t="s">
        <v>186</v>
      </c>
      <c r="B97" s="25" t="s">
        <v>206</v>
      </c>
      <c r="C97" s="19" t="s">
        <v>208</v>
      </c>
      <c r="D97" s="32" t="s">
        <v>56</v>
      </c>
      <c r="E97" s="32" t="s">
        <v>56</v>
      </c>
      <c r="F97" s="58" t="s">
        <v>56</v>
      </c>
      <c r="G97" s="55" t="s">
        <v>56</v>
      </c>
      <c r="H97" s="32" t="s">
        <v>56</v>
      </c>
      <c r="I97" s="32" t="s">
        <v>56</v>
      </c>
      <c r="J97" s="58" t="s">
        <v>56</v>
      </c>
      <c r="K97" s="55" t="s">
        <v>56</v>
      </c>
      <c r="L97" s="32" t="s">
        <v>56</v>
      </c>
      <c r="M97" s="32" t="s">
        <v>56</v>
      </c>
      <c r="N97" s="58" t="s">
        <v>56</v>
      </c>
      <c r="O97" s="55" t="s">
        <v>56</v>
      </c>
      <c r="P97" s="32" t="s">
        <v>56</v>
      </c>
      <c r="Q97" s="32" t="s">
        <v>56</v>
      </c>
      <c r="R97" s="58" t="s">
        <v>56</v>
      </c>
      <c r="S97" s="55" t="s">
        <v>56</v>
      </c>
      <c r="T97" s="20">
        <f t="shared" si="22"/>
        <v>0</v>
      </c>
      <c r="U97" s="20">
        <f t="shared" si="22"/>
        <v>0</v>
      </c>
      <c r="V97" s="55">
        <f t="shared" si="22"/>
        <v>0</v>
      </c>
      <c r="W97" s="55">
        <f t="shared" si="22"/>
        <v>0</v>
      </c>
      <c r="X97" s="34"/>
    </row>
    <row r="98" spans="1:24" ht="24" x14ac:dyDescent="0.2">
      <c r="A98" s="26" t="s">
        <v>209</v>
      </c>
      <c r="B98" s="27" t="s">
        <v>210</v>
      </c>
      <c r="C98" s="28" t="s">
        <v>55</v>
      </c>
      <c r="D98" s="28" t="s">
        <v>56</v>
      </c>
      <c r="E98" s="28" t="s">
        <v>56</v>
      </c>
      <c r="F98" s="57" t="s">
        <v>56</v>
      </c>
      <c r="G98" s="57" t="s">
        <v>56</v>
      </c>
      <c r="H98" s="28" t="s">
        <v>56</v>
      </c>
      <c r="I98" s="28" t="s">
        <v>56</v>
      </c>
      <c r="J98" s="57" t="s">
        <v>56</v>
      </c>
      <c r="K98" s="57" t="s">
        <v>56</v>
      </c>
      <c r="L98" s="28" t="s">
        <v>56</v>
      </c>
      <c r="M98" s="28" t="s">
        <v>56</v>
      </c>
      <c r="N98" s="57" t="s">
        <v>56</v>
      </c>
      <c r="O98" s="57" t="s">
        <v>56</v>
      </c>
      <c r="P98" s="28" t="s">
        <v>56</v>
      </c>
      <c r="Q98" s="28" t="s">
        <v>56</v>
      </c>
      <c r="R98" s="57" t="s">
        <v>56</v>
      </c>
      <c r="S98" s="57" t="s">
        <v>56</v>
      </c>
      <c r="T98" s="29" t="s">
        <v>56</v>
      </c>
      <c r="U98" s="29" t="s">
        <v>56</v>
      </c>
      <c r="V98" s="29" t="s">
        <v>56</v>
      </c>
      <c r="W98" s="29" t="s">
        <v>56</v>
      </c>
      <c r="X98" s="34"/>
    </row>
    <row r="99" spans="1:24" x14ac:dyDescent="0.2">
      <c r="A99" s="26" t="s">
        <v>211</v>
      </c>
      <c r="B99" s="27" t="s">
        <v>212</v>
      </c>
      <c r="C99" s="28" t="s">
        <v>55</v>
      </c>
      <c r="D99" s="29" t="s">
        <v>56</v>
      </c>
      <c r="E99" s="29" t="s">
        <v>56</v>
      </c>
      <c r="F99" s="57" t="s">
        <v>56</v>
      </c>
      <c r="G99" s="57" t="s">
        <v>56</v>
      </c>
      <c r="H99" s="29" t="s">
        <v>56</v>
      </c>
      <c r="I99" s="29" t="s">
        <v>56</v>
      </c>
      <c r="J99" s="57" t="s">
        <v>56</v>
      </c>
      <c r="K99" s="57" t="s">
        <v>56</v>
      </c>
      <c r="L99" s="29" t="s">
        <v>56</v>
      </c>
      <c r="M99" s="29" t="s">
        <v>56</v>
      </c>
      <c r="N99" s="57" t="s">
        <v>56</v>
      </c>
      <c r="O99" s="57" t="s">
        <v>56</v>
      </c>
      <c r="P99" s="29" t="s">
        <v>56</v>
      </c>
      <c r="Q99" s="29" t="s">
        <v>56</v>
      </c>
      <c r="R99" s="57" t="s">
        <v>56</v>
      </c>
      <c r="S99" s="57" t="s">
        <v>56</v>
      </c>
      <c r="T99" s="29" t="s">
        <v>56</v>
      </c>
      <c r="U99" s="29" t="s">
        <v>56</v>
      </c>
      <c r="V99" s="29" t="s">
        <v>56</v>
      </c>
      <c r="W99" s="29" t="s">
        <v>56</v>
      </c>
      <c r="X99" s="34"/>
    </row>
  </sheetData>
  <mergeCells count="20">
    <mergeCell ref="I17:K17"/>
    <mergeCell ref="M17:O17"/>
    <mergeCell ref="Q17:S17"/>
    <mergeCell ref="U17:W17"/>
    <mergeCell ref="A15:A18"/>
    <mergeCell ref="B15:B18"/>
    <mergeCell ref="C15:C18"/>
    <mergeCell ref="D15:W15"/>
    <mergeCell ref="D16:G16"/>
    <mergeCell ref="H16:K16"/>
    <mergeCell ref="L16:O16"/>
    <mergeCell ref="P16:S16"/>
    <mergeCell ref="T16:W16"/>
    <mergeCell ref="E17:G17"/>
    <mergeCell ref="A6:W6"/>
    <mergeCell ref="A8:W8"/>
    <mergeCell ref="A9:W9"/>
    <mergeCell ref="A10:W10"/>
    <mergeCell ref="A12:W12"/>
    <mergeCell ref="A13:W13"/>
  </mergeCells>
  <pageMargins left="0.25" right="0.25" top="0.75" bottom="0.75" header="0.3" footer="0.3"/>
  <pageSetup paperSize="9" scale="32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9"/>
  <sheetViews>
    <sheetView tabSelected="1" workbookViewId="0">
      <selection activeCell="W1" sqref="W1:W5"/>
    </sheetView>
  </sheetViews>
  <sheetFormatPr defaultColWidth="8.85546875" defaultRowHeight="12" x14ac:dyDescent="0.2"/>
  <cols>
    <col min="1" max="1" width="14" style="1" customWidth="1"/>
    <col min="2" max="2" width="54.85546875" style="1" customWidth="1"/>
    <col min="3" max="3" width="14" style="1" customWidth="1"/>
    <col min="4" max="23" width="11.140625" style="1" customWidth="1"/>
    <col min="24" max="24" width="9.140625" style="1" customWidth="1"/>
    <col min="25" max="16384" width="8.85546875" style="34"/>
  </cols>
  <sheetData>
    <row r="1" spans="1:24" ht="12.75" x14ac:dyDescent="0.2">
      <c r="W1" s="38" t="s">
        <v>298</v>
      </c>
      <c r="X1" s="34"/>
    </row>
    <row r="2" spans="1:24" ht="12.75" x14ac:dyDescent="0.2">
      <c r="W2" s="38" t="s">
        <v>214</v>
      </c>
      <c r="X2" s="34"/>
    </row>
    <row r="3" spans="1:24" ht="12.75" x14ac:dyDescent="0.2">
      <c r="W3" s="38" t="s">
        <v>215</v>
      </c>
      <c r="X3" s="34"/>
    </row>
    <row r="4" spans="1:24" ht="12.75" x14ac:dyDescent="0.2">
      <c r="W4" s="38" t="s">
        <v>216</v>
      </c>
    </row>
    <row r="5" spans="1:24" ht="12.75" x14ac:dyDescent="0.2">
      <c r="W5" s="39" t="s">
        <v>217</v>
      </c>
    </row>
    <row r="6" spans="1:24" x14ac:dyDescent="0.2">
      <c r="A6" s="3" t="s">
        <v>272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4"/>
    </row>
    <row r="8" spans="1:24" x14ac:dyDescent="0.2">
      <c r="A8" s="3" t="s">
        <v>273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4"/>
    </row>
    <row r="9" spans="1:24" x14ac:dyDescent="0.2">
      <c r="A9" s="3" t="s">
        <v>274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4"/>
    </row>
    <row r="10" spans="1:24" x14ac:dyDescent="0.2">
      <c r="A10" s="3" t="s">
        <v>301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4"/>
    </row>
    <row r="12" spans="1:24" x14ac:dyDescent="0.2">
      <c r="A12" s="3" t="s">
        <v>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4"/>
    </row>
    <row r="13" spans="1:24" x14ac:dyDescent="0.2">
      <c r="A13" s="3" t="s">
        <v>4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4"/>
    </row>
    <row r="15" spans="1:24" x14ac:dyDescent="0.2">
      <c r="A15" s="5" t="s">
        <v>5</v>
      </c>
      <c r="B15" s="5" t="s">
        <v>219</v>
      </c>
      <c r="C15" s="5" t="s">
        <v>7</v>
      </c>
      <c r="D15" s="5" t="s">
        <v>300</v>
      </c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34"/>
    </row>
    <row r="16" spans="1:24" x14ac:dyDescent="0.2">
      <c r="A16" s="5"/>
      <c r="B16" s="5"/>
      <c r="C16" s="5"/>
      <c r="D16" s="5" t="s">
        <v>276</v>
      </c>
      <c r="E16" s="5"/>
      <c r="F16" s="5"/>
      <c r="G16" s="5"/>
      <c r="H16" s="5" t="s">
        <v>277</v>
      </c>
      <c r="I16" s="5"/>
      <c r="J16" s="5"/>
      <c r="K16" s="5"/>
      <c r="L16" s="5" t="s">
        <v>278</v>
      </c>
      <c r="M16" s="5"/>
      <c r="N16" s="5"/>
      <c r="O16" s="5"/>
      <c r="P16" s="5" t="s">
        <v>279</v>
      </c>
      <c r="Q16" s="5"/>
      <c r="R16" s="5"/>
      <c r="S16" s="5"/>
      <c r="T16" s="5" t="s">
        <v>280</v>
      </c>
      <c r="U16" s="5"/>
      <c r="V16" s="5"/>
      <c r="W16" s="5"/>
      <c r="X16" s="34"/>
    </row>
    <row r="17" spans="1:24" ht="24" x14ac:dyDescent="0.2">
      <c r="A17" s="5"/>
      <c r="B17" s="5"/>
      <c r="C17" s="5"/>
      <c r="D17" s="11" t="s">
        <v>247</v>
      </c>
      <c r="E17" s="5" t="s">
        <v>248</v>
      </c>
      <c r="F17" s="5"/>
      <c r="G17" s="5"/>
      <c r="H17" s="11" t="s">
        <v>247</v>
      </c>
      <c r="I17" s="5" t="s">
        <v>248</v>
      </c>
      <c r="J17" s="5"/>
      <c r="K17" s="5"/>
      <c r="L17" s="11" t="s">
        <v>247</v>
      </c>
      <c r="M17" s="5" t="s">
        <v>248</v>
      </c>
      <c r="N17" s="5"/>
      <c r="O17" s="5"/>
      <c r="P17" s="11" t="s">
        <v>247</v>
      </c>
      <c r="Q17" s="5" t="s">
        <v>248</v>
      </c>
      <c r="R17" s="5"/>
      <c r="S17" s="5"/>
      <c r="T17" s="11" t="s">
        <v>247</v>
      </c>
      <c r="U17" s="5" t="s">
        <v>248</v>
      </c>
      <c r="V17" s="5"/>
      <c r="W17" s="5"/>
      <c r="X17" s="34"/>
    </row>
    <row r="18" spans="1:24" ht="24" x14ac:dyDescent="0.2">
      <c r="A18" s="5"/>
      <c r="B18" s="5"/>
      <c r="C18" s="5"/>
      <c r="D18" s="11" t="s">
        <v>249</v>
      </c>
      <c r="E18" s="11" t="s">
        <v>249</v>
      </c>
      <c r="F18" s="19" t="s">
        <v>250</v>
      </c>
      <c r="G18" s="53" t="s">
        <v>251</v>
      </c>
      <c r="H18" s="11" t="s">
        <v>249</v>
      </c>
      <c r="I18" s="11" t="s">
        <v>249</v>
      </c>
      <c r="J18" s="19" t="s">
        <v>250</v>
      </c>
      <c r="K18" s="53" t="s">
        <v>251</v>
      </c>
      <c r="L18" s="11" t="s">
        <v>249</v>
      </c>
      <c r="M18" s="11" t="s">
        <v>249</v>
      </c>
      <c r="N18" s="19" t="s">
        <v>250</v>
      </c>
      <c r="O18" s="53" t="s">
        <v>251</v>
      </c>
      <c r="P18" s="11" t="s">
        <v>249</v>
      </c>
      <c r="Q18" s="11" t="s">
        <v>249</v>
      </c>
      <c r="R18" s="19" t="s">
        <v>250</v>
      </c>
      <c r="S18" s="53" t="s">
        <v>251</v>
      </c>
      <c r="T18" s="11" t="s">
        <v>249</v>
      </c>
      <c r="U18" s="11" t="s">
        <v>249</v>
      </c>
      <c r="V18" s="19" t="s">
        <v>250</v>
      </c>
      <c r="W18" s="53" t="s">
        <v>251</v>
      </c>
    </row>
    <row r="19" spans="1:24" x14ac:dyDescent="0.2">
      <c r="A19" s="11">
        <v>1</v>
      </c>
      <c r="B19" s="11">
        <v>2</v>
      </c>
      <c r="C19" s="11">
        <v>3</v>
      </c>
      <c r="D19" s="12" t="s">
        <v>281</v>
      </c>
      <c r="E19" s="12" t="s">
        <v>282</v>
      </c>
      <c r="F19" s="12" t="s">
        <v>283</v>
      </c>
      <c r="G19" s="12" t="s">
        <v>284</v>
      </c>
      <c r="H19" s="12" t="s">
        <v>285</v>
      </c>
      <c r="I19" s="12" t="s">
        <v>286</v>
      </c>
      <c r="J19" s="12" t="s">
        <v>287</v>
      </c>
      <c r="K19" s="12" t="s">
        <v>288</v>
      </c>
      <c r="L19" s="12" t="s">
        <v>289</v>
      </c>
      <c r="M19" s="12" t="s">
        <v>290</v>
      </c>
      <c r="N19" s="12" t="s">
        <v>291</v>
      </c>
      <c r="O19" s="12" t="s">
        <v>292</v>
      </c>
      <c r="P19" s="12" t="s">
        <v>293</v>
      </c>
      <c r="Q19" s="12" t="s">
        <v>294</v>
      </c>
      <c r="R19" s="12" t="s">
        <v>295</v>
      </c>
      <c r="S19" s="12" t="s">
        <v>296</v>
      </c>
      <c r="T19" s="11">
        <v>5</v>
      </c>
      <c r="U19" s="11">
        <v>6</v>
      </c>
      <c r="V19" s="11">
        <v>6</v>
      </c>
      <c r="W19" s="11">
        <v>7</v>
      </c>
    </row>
    <row r="20" spans="1:24" s="48" customFormat="1" x14ac:dyDescent="0.2">
      <c r="A20" s="13">
        <v>0</v>
      </c>
      <c r="B20" s="14" t="s">
        <v>54</v>
      </c>
      <c r="C20" s="14" t="s">
        <v>55</v>
      </c>
      <c r="D20" s="15">
        <f t="shared" ref="D20:W20" si="0">SUM(D21:D25)</f>
        <v>0</v>
      </c>
      <c r="E20" s="15">
        <f t="shared" si="0"/>
        <v>76.741060879679736</v>
      </c>
      <c r="F20" s="54">
        <f t="shared" si="0"/>
        <v>3982</v>
      </c>
      <c r="G20" s="54">
        <f t="shared" si="0"/>
        <v>0</v>
      </c>
      <c r="H20" s="15">
        <f t="shared" si="0"/>
        <v>0</v>
      </c>
      <c r="I20" s="15">
        <f t="shared" si="0"/>
        <v>101.59220576687942</v>
      </c>
      <c r="J20" s="54">
        <f t="shared" si="0"/>
        <v>4986</v>
      </c>
      <c r="K20" s="54">
        <f t="shared" si="0"/>
        <v>3</v>
      </c>
      <c r="L20" s="15">
        <f t="shared" si="0"/>
        <v>0</v>
      </c>
      <c r="M20" s="15">
        <f t="shared" si="0"/>
        <v>96.108005449049827</v>
      </c>
      <c r="N20" s="54">
        <f t="shared" si="0"/>
        <v>4987</v>
      </c>
      <c r="O20" s="54">
        <f t="shared" si="0"/>
        <v>0</v>
      </c>
      <c r="P20" s="15">
        <f t="shared" si="0"/>
        <v>124.92928008238451</v>
      </c>
      <c r="Q20" s="15">
        <f t="shared" si="0"/>
        <v>115.13723806474104</v>
      </c>
      <c r="R20" s="54">
        <f t="shared" si="0"/>
        <v>5975</v>
      </c>
      <c r="S20" s="54">
        <f t="shared" si="0"/>
        <v>0</v>
      </c>
      <c r="T20" s="15">
        <f t="shared" si="0"/>
        <v>124.92928008238451</v>
      </c>
      <c r="U20" s="15">
        <f t="shared" si="0"/>
        <v>389.57851016034999</v>
      </c>
      <c r="V20" s="54">
        <f t="shared" si="0"/>
        <v>19930</v>
      </c>
      <c r="W20" s="54">
        <f t="shared" si="0"/>
        <v>3</v>
      </c>
    </row>
    <row r="21" spans="1:24" x14ac:dyDescent="0.2">
      <c r="A21" s="12" t="s">
        <v>57</v>
      </c>
      <c r="B21" s="18" t="s">
        <v>58</v>
      </c>
      <c r="C21" s="11" t="s">
        <v>55</v>
      </c>
      <c r="D21" s="20" t="str">
        <f t="shared" ref="D21:W21" si="1">D27</f>
        <v>нд</v>
      </c>
      <c r="E21" s="20" t="str">
        <f t="shared" si="1"/>
        <v>нд</v>
      </c>
      <c r="F21" s="55" t="str">
        <f t="shared" si="1"/>
        <v>нд</v>
      </c>
      <c r="G21" s="55" t="str">
        <f t="shared" si="1"/>
        <v>нд</v>
      </c>
      <c r="H21" s="20" t="str">
        <f t="shared" si="1"/>
        <v>нд</v>
      </c>
      <c r="I21" s="20" t="str">
        <f t="shared" si="1"/>
        <v>нд</v>
      </c>
      <c r="J21" s="55" t="str">
        <f t="shared" si="1"/>
        <v>нд</v>
      </c>
      <c r="K21" s="55" t="str">
        <f t="shared" si="1"/>
        <v>нд</v>
      </c>
      <c r="L21" s="20" t="str">
        <f t="shared" si="1"/>
        <v>нд</v>
      </c>
      <c r="M21" s="20" t="str">
        <f t="shared" si="1"/>
        <v>нд</v>
      </c>
      <c r="N21" s="55" t="str">
        <f t="shared" si="1"/>
        <v>нд</v>
      </c>
      <c r="O21" s="55" t="str">
        <f t="shared" si="1"/>
        <v>нд</v>
      </c>
      <c r="P21" s="20" t="str">
        <f t="shared" si="1"/>
        <v>нд</v>
      </c>
      <c r="Q21" s="20" t="str">
        <f t="shared" si="1"/>
        <v>нд</v>
      </c>
      <c r="R21" s="55" t="str">
        <f t="shared" si="1"/>
        <v>нд</v>
      </c>
      <c r="S21" s="55" t="str">
        <f t="shared" si="1"/>
        <v>нд</v>
      </c>
      <c r="T21" s="20" t="str">
        <f t="shared" si="1"/>
        <v>нд</v>
      </c>
      <c r="U21" s="20" t="str">
        <f t="shared" si="1"/>
        <v>нд</v>
      </c>
      <c r="V21" s="55" t="str">
        <f t="shared" si="1"/>
        <v>нд</v>
      </c>
      <c r="W21" s="55" t="str">
        <f t="shared" si="1"/>
        <v>нд</v>
      </c>
      <c r="X21" s="34"/>
    </row>
    <row r="22" spans="1:24" x14ac:dyDescent="0.2">
      <c r="A22" s="12" t="s">
        <v>59</v>
      </c>
      <c r="B22" s="18" t="s">
        <v>60</v>
      </c>
      <c r="C22" s="11" t="s">
        <v>55</v>
      </c>
      <c r="D22" s="20">
        <f t="shared" ref="D22:W22" si="2">D33</f>
        <v>0</v>
      </c>
      <c r="E22" s="20">
        <f t="shared" si="2"/>
        <v>76.741060879679736</v>
      </c>
      <c r="F22" s="55">
        <f t="shared" si="2"/>
        <v>3982</v>
      </c>
      <c r="G22" s="55">
        <f t="shared" si="2"/>
        <v>0</v>
      </c>
      <c r="H22" s="20">
        <f t="shared" si="2"/>
        <v>0</v>
      </c>
      <c r="I22" s="20">
        <f t="shared" si="2"/>
        <v>96.097188466879416</v>
      </c>
      <c r="J22" s="55">
        <f t="shared" si="2"/>
        <v>4986</v>
      </c>
      <c r="K22" s="55">
        <f t="shared" si="2"/>
        <v>0</v>
      </c>
      <c r="L22" s="20">
        <f t="shared" si="2"/>
        <v>0</v>
      </c>
      <c r="M22" s="20">
        <f t="shared" si="2"/>
        <v>96.108005449049827</v>
      </c>
      <c r="N22" s="55">
        <f t="shared" si="2"/>
        <v>4987</v>
      </c>
      <c r="O22" s="55">
        <f t="shared" si="2"/>
        <v>0</v>
      </c>
      <c r="P22" s="20">
        <f t="shared" si="2"/>
        <v>107.09407710799385</v>
      </c>
      <c r="Q22" s="20">
        <f t="shared" si="2"/>
        <v>115.13723806474104</v>
      </c>
      <c r="R22" s="55">
        <f t="shared" si="2"/>
        <v>5975</v>
      </c>
      <c r="S22" s="55">
        <f t="shared" si="2"/>
        <v>0</v>
      </c>
      <c r="T22" s="20">
        <f t="shared" si="2"/>
        <v>107.09407710799385</v>
      </c>
      <c r="U22" s="20">
        <f t="shared" si="2"/>
        <v>384.08349286035002</v>
      </c>
      <c r="V22" s="55">
        <f t="shared" si="2"/>
        <v>19930</v>
      </c>
      <c r="W22" s="55">
        <f t="shared" si="2"/>
        <v>0</v>
      </c>
      <c r="X22" s="34"/>
    </row>
    <row r="23" spans="1:24" x14ac:dyDescent="0.2">
      <c r="A23" s="12" t="s">
        <v>61</v>
      </c>
      <c r="B23" s="18" t="s">
        <v>62</v>
      </c>
      <c r="C23" s="11" t="s">
        <v>55</v>
      </c>
      <c r="D23" s="20">
        <f t="shared" ref="D23:W23" si="3">D65</f>
        <v>0</v>
      </c>
      <c r="E23" s="20">
        <f t="shared" si="3"/>
        <v>0</v>
      </c>
      <c r="F23" s="55">
        <f t="shared" si="3"/>
        <v>0</v>
      </c>
      <c r="G23" s="55">
        <f t="shared" si="3"/>
        <v>0</v>
      </c>
      <c r="H23" s="20">
        <f t="shared" si="3"/>
        <v>0</v>
      </c>
      <c r="I23" s="20">
        <f t="shared" si="3"/>
        <v>5.4950172999999998</v>
      </c>
      <c r="J23" s="55">
        <f t="shared" si="3"/>
        <v>0</v>
      </c>
      <c r="K23" s="55">
        <f t="shared" si="3"/>
        <v>3</v>
      </c>
      <c r="L23" s="20">
        <f t="shared" si="3"/>
        <v>0</v>
      </c>
      <c r="M23" s="20">
        <f t="shared" si="3"/>
        <v>0</v>
      </c>
      <c r="N23" s="55">
        <f t="shared" si="3"/>
        <v>0</v>
      </c>
      <c r="O23" s="55">
        <f t="shared" si="3"/>
        <v>0</v>
      </c>
      <c r="P23" s="20">
        <f t="shared" si="3"/>
        <v>17.835202974390654</v>
      </c>
      <c r="Q23" s="20">
        <f t="shared" si="3"/>
        <v>0</v>
      </c>
      <c r="R23" s="55">
        <f t="shared" si="3"/>
        <v>0</v>
      </c>
      <c r="S23" s="55">
        <f t="shared" si="3"/>
        <v>0</v>
      </c>
      <c r="T23" s="20">
        <f t="shared" si="3"/>
        <v>17.835202974390654</v>
      </c>
      <c r="U23" s="20">
        <f t="shared" si="3"/>
        <v>5.4950172999999998</v>
      </c>
      <c r="V23" s="55">
        <f t="shared" si="3"/>
        <v>0</v>
      </c>
      <c r="W23" s="55">
        <f t="shared" si="3"/>
        <v>3</v>
      </c>
      <c r="X23" s="34"/>
    </row>
    <row r="24" spans="1:24" ht="24" x14ac:dyDescent="0.2">
      <c r="A24" s="12" t="s">
        <v>63</v>
      </c>
      <c r="B24" s="18" t="s">
        <v>64</v>
      </c>
      <c r="C24" s="11" t="s">
        <v>55</v>
      </c>
      <c r="D24" s="20" t="str">
        <f t="shared" ref="D24:W25" si="4">D98</f>
        <v>нд</v>
      </c>
      <c r="E24" s="20" t="str">
        <f t="shared" si="4"/>
        <v>нд</v>
      </c>
      <c r="F24" s="55" t="str">
        <f t="shared" si="4"/>
        <v>нд</v>
      </c>
      <c r="G24" s="55" t="str">
        <f t="shared" si="4"/>
        <v>нд</v>
      </c>
      <c r="H24" s="20" t="str">
        <f t="shared" si="4"/>
        <v>нд</v>
      </c>
      <c r="I24" s="20" t="str">
        <f t="shared" si="4"/>
        <v>нд</v>
      </c>
      <c r="J24" s="55" t="str">
        <f t="shared" si="4"/>
        <v>нд</v>
      </c>
      <c r="K24" s="55" t="str">
        <f t="shared" si="4"/>
        <v>нд</v>
      </c>
      <c r="L24" s="20" t="str">
        <f t="shared" si="4"/>
        <v>нд</v>
      </c>
      <c r="M24" s="20" t="str">
        <f t="shared" si="4"/>
        <v>нд</v>
      </c>
      <c r="N24" s="55" t="str">
        <f t="shared" si="4"/>
        <v>нд</v>
      </c>
      <c r="O24" s="55" t="str">
        <f t="shared" si="4"/>
        <v>нд</v>
      </c>
      <c r="P24" s="20" t="str">
        <f t="shared" si="4"/>
        <v>нд</v>
      </c>
      <c r="Q24" s="20" t="str">
        <f t="shared" si="4"/>
        <v>нд</v>
      </c>
      <c r="R24" s="55" t="str">
        <f t="shared" si="4"/>
        <v>нд</v>
      </c>
      <c r="S24" s="55" t="str">
        <f t="shared" si="4"/>
        <v>нд</v>
      </c>
      <c r="T24" s="20" t="str">
        <f t="shared" si="4"/>
        <v>нд</v>
      </c>
      <c r="U24" s="20" t="str">
        <f t="shared" si="4"/>
        <v>нд</v>
      </c>
      <c r="V24" s="55" t="str">
        <f t="shared" si="4"/>
        <v>нд</v>
      </c>
      <c r="W24" s="55" t="str">
        <f t="shared" si="4"/>
        <v>нд</v>
      </c>
      <c r="X24" s="34"/>
    </row>
    <row r="25" spans="1:24" x14ac:dyDescent="0.2">
      <c r="A25" s="12" t="s">
        <v>65</v>
      </c>
      <c r="B25" s="18" t="s">
        <v>66</v>
      </c>
      <c r="C25" s="11" t="s">
        <v>55</v>
      </c>
      <c r="D25" s="20" t="str">
        <f t="shared" si="4"/>
        <v>нд</v>
      </c>
      <c r="E25" s="20" t="str">
        <f t="shared" si="4"/>
        <v>нд</v>
      </c>
      <c r="F25" s="55" t="str">
        <f t="shared" si="4"/>
        <v>нд</v>
      </c>
      <c r="G25" s="55" t="str">
        <f t="shared" si="4"/>
        <v>нд</v>
      </c>
      <c r="H25" s="20" t="str">
        <f t="shared" si="4"/>
        <v>нд</v>
      </c>
      <c r="I25" s="20" t="str">
        <f t="shared" si="4"/>
        <v>нд</v>
      </c>
      <c r="J25" s="55" t="str">
        <f t="shared" si="4"/>
        <v>нд</v>
      </c>
      <c r="K25" s="55" t="str">
        <f t="shared" si="4"/>
        <v>нд</v>
      </c>
      <c r="L25" s="20" t="str">
        <f t="shared" si="4"/>
        <v>нд</v>
      </c>
      <c r="M25" s="20" t="str">
        <f t="shared" si="4"/>
        <v>нд</v>
      </c>
      <c r="N25" s="55" t="str">
        <f t="shared" si="4"/>
        <v>нд</v>
      </c>
      <c r="O25" s="55" t="str">
        <f t="shared" si="4"/>
        <v>нд</v>
      </c>
      <c r="P25" s="20" t="str">
        <f t="shared" si="4"/>
        <v>нд</v>
      </c>
      <c r="Q25" s="20" t="str">
        <f t="shared" si="4"/>
        <v>нд</v>
      </c>
      <c r="R25" s="55" t="str">
        <f t="shared" si="4"/>
        <v>нд</v>
      </c>
      <c r="S25" s="55" t="str">
        <f t="shared" si="4"/>
        <v>нд</v>
      </c>
      <c r="T25" s="20" t="str">
        <f t="shared" si="4"/>
        <v>нд</v>
      </c>
      <c r="U25" s="20" t="str">
        <f t="shared" si="4"/>
        <v>нд</v>
      </c>
      <c r="V25" s="55" t="str">
        <f t="shared" si="4"/>
        <v>нд</v>
      </c>
      <c r="W25" s="55" t="str">
        <f t="shared" si="4"/>
        <v>нд</v>
      </c>
      <c r="X25" s="34"/>
    </row>
    <row r="26" spans="1:24" s="48" customFormat="1" x14ac:dyDescent="0.2">
      <c r="A26" s="21">
        <v>1</v>
      </c>
      <c r="B26" s="22" t="s">
        <v>67</v>
      </c>
      <c r="C26" s="22" t="s">
        <v>55</v>
      </c>
      <c r="D26" s="23">
        <f t="shared" ref="D26:W26" si="5">D20</f>
        <v>0</v>
      </c>
      <c r="E26" s="23">
        <f t="shared" si="5"/>
        <v>76.741060879679736</v>
      </c>
      <c r="F26" s="56">
        <f t="shared" si="5"/>
        <v>3982</v>
      </c>
      <c r="G26" s="56">
        <f t="shared" si="5"/>
        <v>0</v>
      </c>
      <c r="H26" s="23">
        <f t="shared" si="5"/>
        <v>0</v>
      </c>
      <c r="I26" s="23">
        <f t="shared" si="5"/>
        <v>101.59220576687942</v>
      </c>
      <c r="J26" s="56">
        <f t="shared" si="5"/>
        <v>4986</v>
      </c>
      <c r="K26" s="56">
        <f t="shared" si="5"/>
        <v>3</v>
      </c>
      <c r="L26" s="23">
        <f t="shared" si="5"/>
        <v>0</v>
      </c>
      <c r="M26" s="23">
        <f t="shared" si="5"/>
        <v>96.108005449049827</v>
      </c>
      <c r="N26" s="56">
        <f t="shared" si="5"/>
        <v>4987</v>
      </c>
      <c r="O26" s="56">
        <f t="shared" si="5"/>
        <v>0</v>
      </c>
      <c r="P26" s="23">
        <f t="shared" si="5"/>
        <v>124.92928008238451</v>
      </c>
      <c r="Q26" s="23">
        <f t="shared" si="5"/>
        <v>115.13723806474104</v>
      </c>
      <c r="R26" s="56">
        <f t="shared" si="5"/>
        <v>5975</v>
      </c>
      <c r="S26" s="56">
        <f t="shared" si="5"/>
        <v>0</v>
      </c>
      <c r="T26" s="23">
        <f t="shared" si="5"/>
        <v>124.92928008238451</v>
      </c>
      <c r="U26" s="23">
        <f t="shared" si="5"/>
        <v>389.57851016034999</v>
      </c>
      <c r="V26" s="56">
        <f t="shared" si="5"/>
        <v>19930</v>
      </c>
      <c r="W26" s="56">
        <f t="shared" si="5"/>
        <v>3</v>
      </c>
    </row>
    <row r="27" spans="1:24" x14ac:dyDescent="0.2">
      <c r="A27" s="12" t="s">
        <v>68</v>
      </c>
      <c r="B27" s="18" t="s">
        <v>69</v>
      </c>
      <c r="C27" s="11" t="s">
        <v>55</v>
      </c>
      <c r="D27" s="20" t="s">
        <v>56</v>
      </c>
      <c r="E27" s="20" t="s">
        <v>56</v>
      </c>
      <c r="F27" s="55" t="s">
        <v>56</v>
      </c>
      <c r="G27" s="55" t="s">
        <v>56</v>
      </c>
      <c r="H27" s="20" t="s">
        <v>56</v>
      </c>
      <c r="I27" s="20" t="s">
        <v>56</v>
      </c>
      <c r="J27" s="55" t="s">
        <v>56</v>
      </c>
      <c r="K27" s="55" t="s">
        <v>56</v>
      </c>
      <c r="L27" s="20" t="s">
        <v>56</v>
      </c>
      <c r="M27" s="20" t="s">
        <v>56</v>
      </c>
      <c r="N27" s="55" t="s">
        <v>56</v>
      </c>
      <c r="O27" s="55" t="s">
        <v>56</v>
      </c>
      <c r="P27" s="20" t="s">
        <v>56</v>
      </c>
      <c r="Q27" s="20" t="s">
        <v>56</v>
      </c>
      <c r="R27" s="55" t="s">
        <v>56</v>
      </c>
      <c r="S27" s="55" t="s">
        <v>56</v>
      </c>
      <c r="T27" s="20" t="s">
        <v>56</v>
      </c>
      <c r="U27" s="20" t="s">
        <v>56</v>
      </c>
      <c r="V27" s="55" t="s">
        <v>56</v>
      </c>
      <c r="W27" s="55" t="s">
        <v>56</v>
      </c>
      <c r="X27" s="34"/>
    </row>
    <row r="28" spans="1:24" x14ac:dyDescent="0.2">
      <c r="A28" s="12" t="s">
        <v>70</v>
      </c>
      <c r="B28" s="18" t="s">
        <v>71</v>
      </c>
      <c r="C28" s="11" t="s">
        <v>55</v>
      </c>
      <c r="D28" s="20" t="s">
        <v>56</v>
      </c>
      <c r="E28" s="20" t="s">
        <v>56</v>
      </c>
      <c r="F28" s="55" t="s">
        <v>56</v>
      </c>
      <c r="G28" s="55" t="s">
        <v>56</v>
      </c>
      <c r="H28" s="20" t="s">
        <v>56</v>
      </c>
      <c r="I28" s="20" t="s">
        <v>56</v>
      </c>
      <c r="J28" s="55" t="s">
        <v>56</v>
      </c>
      <c r="K28" s="55" t="s">
        <v>56</v>
      </c>
      <c r="L28" s="20" t="s">
        <v>56</v>
      </c>
      <c r="M28" s="20" t="s">
        <v>56</v>
      </c>
      <c r="N28" s="55" t="s">
        <v>56</v>
      </c>
      <c r="O28" s="55" t="s">
        <v>56</v>
      </c>
      <c r="P28" s="20" t="s">
        <v>56</v>
      </c>
      <c r="Q28" s="20" t="s">
        <v>56</v>
      </c>
      <c r="R28" s="55" t="s">
        <v>56</v>
      </c>
      <c r="S28" s="55" t="s">
        <v>56</v>
      </c>
      <c r="T28" s="20" t="s">
        <v>56</v>
      </c>
      <c r="U28" s="20" t="s">
        <v>56</v>
      </c>
      <c r="V28" s="55" t="s">
        <v>56</v>
      </c>
      <c r="W28" s="55" t="s">
        <v>56</v>
      </c>
      <c r="X28" s="34"/>
    </row>
    <row r="29" spans="1:24" ht="24" x14ac:dyDescent="0.2">
      <c r="A29" s="24" t="s">
        <v>72</v>
      </c>
      <c r="B29" s="25" t="s">
        <v>73</v>
      </c>
      <c r="C29" s="19" t="s">
        <v>55</v>
      </c>
      <c r="D29" s="20" t="s">
        <v>56</v>
      </c>
      <c r="E29" s="20" t="s">
        <v>56</v>
      </c>
      <c r="F29" s="55" t="s">
        <v>56</v>
      </c>
      <c r="G29" s="55" t="s">
        <v>56</v>
      </c>
      <c r="H29" s="20" t="s">
        <v>56</v>
      </c>
      <c r="I29" s="20" t="s">
        <v>56</v>
      </c>
      <c r="J29" s="55" t="s">
        <v>56</v>
      </c>
      <c r="K29" s="55" t="s">
        <v>56</v>
      </c>
      <c r="L29" s="20" t="s">
        <v>56</v>
      </c>
      <c r="M29" s="20" t="s">
        <v>56</v>
      </c>
      <c r="N29" s="55" t="s">
        <v>56</v>
      </c>
      <c r="O29" s="55" t="s">
        <v>56</v>
      </c>
      <c r="P29" s="20" t="s">
        <v>56</v>
      </c>
      <c r="Q29" s="20" t="s">
        <v>56</v>
      </c>
      <c r="R29" s="55" t="s">
        <v>56</v>
      </c>
      <c r="S29" s="55" t="s">
        <v>56</v>
      </c>
      <c r="T29" s="20" t="s">
        <v>56</v>
      </c>
      <c r="U29" s="20" t="s">
        <v>56</v>
      </c>
      <c r="V29" s="55" t="s">
        <v>56</v>
      </c>
      <c r="W29" s="55" t="s">
        <v>56</v>
      </c>
      <c r="X29" s="34"/>
    </row>
    <row r="30" spans="1:24" ht="24" x14ac:dyDescent="0.2">
      <c r="A30" s="12" t="s">
        <v>74</v>
      </c>
      <c r="B30" s="18" t="s">
        <v>75</v>
      </c>
      <c r="C30" s="11" t="s">
        <v>55</v>
      </c>
      <c r="D30" s="20" t="s">
        <v>56</v>
      </c>
      <c r="E30" s="20" t="s">
        <v>56</v>
      </c>
      <c r="F30" s="55" t="s">
        <v>56</v>
      </c>
      <c r="G30" s="55" t="s">
        <v>56</v>
      </c>
      <c r="H30" s="20" t="s">
        <v>56</v>
      </c>
      <c r="I30" s="20" t="s">
        <v>56</v>
      </c>
      <c r="J30" s="55" t="s">
        <v>56</v>
      </c>
      <c r="K30" s="55" t="s">
        <v>56</v>
      </c>
      <c r="L30" s="20" t="s">
        <v>56</v>
      </c>
      <c r="M30" s="20" t="s">
        <v>56</v>
      </c>
      <c r="N30" s="55" t="s">
        <v>56</v>
      </c>
      <c r="O30" s="55" t="s">
        <v>56</v>
      </c>
      <c r="P30" s="20" t="s">
        <v>56</v>
      </c>
      <c r="Q30" s="20" t="s">
        <v>56</v>
      </c>
      <c r="R30" s="55" t="s">
        <v>56</v>
      </c>
      <c r="S30" s="55" t="s">
        <v>56</v>
      </c>
      <c r="T30" s="20" t="s">
        <v>56</v>
      </c>
      <c r="U30" s="20" t="s">
        <v>56</v>
      </c>
      <c r="V30" s="55" t="s">
        <v>56</v>
      </c>
      <c r="W30" s="55" t="s">
        <v>56</v>
      </c>
      <c r="X30" s="34"/>
    </row>
    <row r="31" spans="1:24" ht="24" x14ac:dyDescent="0.2">
      <c r="A31" s="12" t="s">
        <v>76</v>
      </c>
      <c r="B31" s="18" t="s">
        <v>77</v>
      </c>
      <c r="C31" s="11" t="s">
        <v>55</v>
      </c>
      <c r="D31" s="20" t="s">
        <v>56</v>
      </c>
      <c r="E31" s="20" t="s">
        <v>56</v>
      </c>
      <c r="F31" s="55" t="s">
        <v>56</v>
      </c>
      <c r="G31" s="55" t="s">
        <v>56</v>
      </c>
      <c r="H31" s="20" t="s">
        <v>56</v>
      </c>
      <c r="I31" s="20" t="s">
        <v>56</v>
      </c>
      <c r="J31" s="55" t="s">
        <v>56</v>
      </c>
      <c r="K31" s="55" t="s">
        <v>56</v>
      </c>
      <c r="L31" s="20" t="s">
        <v>56</v>
      </c>
      <c r="M31" s="20" t="s">
        <v>56</v>
      </c>
      <c r="N31" s="55" t="s">
        <v>56</v>
      </c>
      <c r="O31" s="55" t="s">
        <v>56</v>
      </c>
      <c r="P31" s="20" t="s">
        <v>56</v>
      </c>
      <c r="Q31" s="20" t="s">
        <v>56</v>
      </c>
      <c r="R31" s="55" t="s">
        <v>56</v>
      </c>
      <c r="S31" s="55" t="s">
        <v>56</v>
      </c>
      <c r="T31" s="20" t="s">
        <v>56</v>
      </c>
      <c r="U31" s="20" t="s">
        <v>56</v>
      </c>
      <c r="V31" s="55" t="s">
        <v>56</v>
      </c>
      <c r="W31" s="55" t="s">
        <v>56</v>
      </c>
      <c r="X31" s="34"/>
    </row>
    <row r="32" spans="1:24" ht="24" x14ac:dyDescent="0.2">
      <c r="A32" s="12" t="s">
        <v>78</v>
      </c>
      <c r="B32" s="18" t="s">
        <v>79</v>
      </c>
      <c r="C32" s="11" t="s">
        <v>55</v>
      </c>
      <c r="D32" s="20" t="s">
        <v>56</v>
      </c>
      <c r="E32" s="20" t="s">
        <v>56</v>
      </c>
      <c r="F32" s="55" t="s">
        <v>56</v>
      </c>
      <c r="G32" s="55" t="s">
        <v>56</v>
      </c>
      <c r="H32" s="20" t="s">
        <v>56</v>
      </c>
      <c r="I32" s="20" t="s">
        <v>56</v>
      </c>
      <c r="J32" s="55" t="s">
        <v>56</v>
      </c>
      <c r="K32" s="55" t="s">
        <v>56</v>
      </c>
      <c r="L32" s="20" t="s">
        <v>56</v>
      </c>
      <c r="M32" s="20" t="s">
        <v>56</v>
      </c>
      <c r="N32" s="55" t="s">
        <v>56</v>
      </c>
      <c r="O32" s="55" t="s">
        <v>56</v>
      </c>
      <c r="P32" s="20" t="s">
        <v>56</v>
      </c>
      <c r="Q32" s="20" t="s">
        <v>56</v>
      </c>
      <c r="R32" s="55" t="s">
        <v>56</v>
      </c>
      <c r="S32" s="55" t="s">
        <v>56</v>
      </c>
      <c r="T32" s="20" t="s">
        <v>56</v>
      </c>
      <c r="U32" s="20" t="s">
        <v>56</v>
      </c>
      <c r="V32" s="55" t="s">
        <v>56</v>
      </c>
      <c r="W32" s="55" t="s">
        <v>56</v>
      </c>
      <c r="X32" s="34"/>
    </row>
    <row r="33" spans="1:24" ht="24" x14ac:dyDescent="0.2">
      <c r="A33" s="26" t="s">
        <v>80</v>
      </c>
      <c r="B33" s="27" t="s">
        <v>81</v>
      </c>
      <c r="C33" s="28" t="s">
        <v>55</v>
      </c>
      <c r="D33" s="29">
        <f t="shared" ref="D33:W33" si="6">SUM(D34,D43,D44,D64)</f>
        <v>0</v>
      </c>
      <c r="E33" s="29">
        <f t="shared" si="6"/>
        <v>76.741060879679736</v>
      </c>
      <c r="F33" s="57">
        <f t="shared" si="6"/>
        <v>3982</v>
      </c>
      <c r="G33" s="57">
        <f t="shared" si="6"/>
        <v>0</v>
      </c>
      <c r="H33" s="29">
        <f t="shared" si="6"/>
        <v>0</v>
      </c>
      <c r="I33" s="29">
        <f t="shared" si="6"/>
        <v>96.097188466879416</v>
      </c>
      <c r="J33" s="57">
        <f t="shared" si="6"/>
        <v>4986</v>
      </c>
      <c r="K33" s="57">
        <f t="shared" si="6"/>
        <v>0</v>
      </c>
      <c r="L33" s="29">
        <f t="shared" si="6"/>
        <v>0</v>
      </c>
      <c r="M33" s="29">
        <f t="shared" si="6"/>
        <v>96.108005449049827</v>
      </c>
      <c r="N33" s="57">
        <f t="shared" si="6"/>
        <v>4987</v>
      </c>
      <c r="O33" s="57">
        <f t="shared" si="6"/>
        <v>0</v>
      </c>
      <c r="P33" s="29">
        <f t="shared" si="6"/>
        <v>107.09407710799385</v>
      </c>
      <c r="Q33" s="29">
        <f t="shared" si="6"/>
        <v>115.13723806474104</v>
      </c>
      <c r="R33" s="57">
        <f t="shared" si="6"/>
        <v>5975</v>
      </c>
      <c r="S33" s="57">
        <f t="shared" si="6"/>
        <v>0</v>
      </c>
      <c r="T33" s="29">
        <f t="shared" si="6"/>
        <v>107.09407710799385</v>
      </c>
      <c r="U33" s="29">
        <f t="shared" si="6"/>
        <v>384.08349286035002</v>
      </c>
      <c r="V33" s="57">
        <f t="shared" si="6"/>
        <v>19930</v>
      </c>
      <c r="W33" s="57">
        <f t="shared" si="6"/>
        <v>0</v>
      </c>
      <c r="X33" s="34"/>
    </row>
    <row r="34" spans="1:24" ht="36" x14ac:dyDescent="0.2">
      <c r="A34" s="26" t="s">
        <v>82</v>
      </c>
      <c r="B34" s="27" t="s">
        <v>83</v>
      </c>
      <c r="C34" s="28" t="s">
        <v>55</v>
      </c>
      <c r="D34" s="29">
        <f t="shared" ref="D34:S34" si="7">D35</f>
        <v>0</v>
      </c>
      <c r="E34" s="29">
        <f t="shared" si="7"/>
        <v>76.741060879679736</v>
      </c>
      <c r="F34" s="57">
        <f t="shared" si="7"/>
        <v>3982</v>
      </c>
      <c r="G34" s="57">
        <f t="shared" si="7"/>
        <v>0</v>
      </c>
      <c r="H34" s="29">
        <f t="shared" si="7"/>
        <v>0</v>
      </c>
      <c r="I34" s="29">
        <f t="shared" si="7"/>
        <v>96.097188466879416</v>
      </c>
      <c r="J34" s="57">
        <f t="shared" si="7"/>
        <v>4986</v>
      </c>
      <c r="K34" s="57">
        <f t="shared" si="7"/>
        <v>0</v>
      </c>
      <c r="L34" s="29">
        <f t="shared" si="7"/>
        <v>0</v>
      </c>
      <c r="M34" s="29">
        <f t="shared" si="7"/>
        <v>96.108005449049827</v>
      </c>
      <c r="N34" s="57">
        <f t="shared" si="7"/>
        <v>4987</v>
      </c>
      <c r="O34" s="57">
        <f t="shared" si="7"/>
        <v>0</v>
      </c>
      <c r="P34" s="29">
        <f t="shared" si="7"/>
        <v>0</v>
      </c>
      <c r="Q34" s="29">
        <f t="shared" si="7"/>
        <v>115.13723806474104</v>
      </c>
      <c r="R34" s="57">
        <f t="shared" si="7"/>
        <v>5975</v>
      </c>
      <c r="S34" s="57">
        <f t="shared" si="7"/>
        <v>0</v>
      </c>
      <c r="T34" s="29">
        <f>SUM(T35,T42)</f>
        <v>0</v>
      </c>
      <c r="U34" s="29">
        <f>SUM(U35,U42)</f>
        <v>384.08349286035002</v>
      </c>
      <c r="V34" s="57">
        <f>SUM(V35,V42)</f>
        <v>19930</v>
      </c>
      <c r="W34" s="57">
        <f>SUM(W35,W42)</f>
        <v>0</v>
      </c>
      <c r="X34" s="34"/>
    </row>
    <row r="35" spans="1:24" ht="36" x14ac:dyDescent="0.2">
      <c r="A35" s="26" t="s">
        <v>84</v>
      </c>
      <c r="B35" s="27" t="s">
        <v>85</v>
      </c>
      <c r="C35" s="28" t="s">
        <v>55</v>
      </c>
      <c r="D35" s="29">
        <f t="shared" ref="D35:W35" si="8">SUM(D36:D41)</f>
        <v>0</v>
      </c>
      <c r="E35" s="29">
        <f t="shared" si="8"/>
        <v>76.741060879679736</v>
      </c>
      <c r="F35" s="57">
        <f t="shared" si="8"/>
        <v>3982</v>
      </c>
      <c r="G35" s="57">
        <f t="shared" si="8"/>
        <v>0</v>
      </c>
      <c r="H35" s="29">
        <f t="shared" si="8"/>
        <v>0</v>
      </c>
      <c r="I35" s="29">
        <f t="shared" si="8"/>
        <v>96.097188466879416</v>
      </c>
      <c r="J35" s="57">
        <f t="shared" si="8"/>
        <v>4986</v>
      </c>
      <c r="K35" s="57">
        <f t="shared" si="8"/>
        <v>0</v>
      </c>
      <c r="L35" s="29">
        <f t="shared" si="8"/>
        <v>0</v>
      </c>
      <c r="M35" s="29">
        <f t="shared" si="8"/>
        <v>96.108005449049827</v>
      </c>
      <c r="N35" s="57">
        <f t="shared" si="8"/>
        <v>4987</v>
      </c>
      <c r="O35" s="57">
        <f t="shared" si="8"/>
        <v>0</v>
      </c>
      <c r="P35" s="29">
        <f t="shared" si="8"/>
        <v>0</v>
      </c>
      <c r="Q35" s="29">
        <f t="shared" si="8"/>
        <v>115.13723806474104</v>
      </c>
      <c r="R35" s="57">
        <f t="shared" si="8"/>
        <v>5975</v>
      </c>
      <c r="S35" s="57">
        <f t="shared" si="8"/>
        <v>0</v>
      </c>
      <c r="T35" s="29">
        <f t="shared" si="8"/>
        <v>0</v>
      </c>
      <c r="U35" s="29">
        <f t="shared" si="8"/>
        <v>384.08349286035002</v>
      </c>
      <c r="V35" s="57">
        <f t="shared" si="8"/>
        <v>19930</v>
      </c>
      <c r="W35" s="57">
        <f t="shared" si="8"/>
        <v>0</v>
      </c>
      <c r="X35" s="34"/>
    </row>
    <row r="36" spans="1:24" ht="48" x14ac:dyDescent="0.2">
      <c r="A36" s="30" t="s">
        <v>84</v>
      </c>
      <c r="B36" s="25" t="s">
        <v>86</v>
      </c>
      <c r="C36" s="19" t="s">
        <v>87</v>
      </c>
      <c r="D36" s="32" t="s">
        <v>56</v>
      </c>
      <c r="E36" s="32">
        <v>76.741060879679736</v>
      </c>
      <c r="F36" s="58">
        <v>3982</v>
      </c>
      <c r="G36" s="55" t="s">
        <v>56</v>
      </c>
      <c r="H36" s="32" t="s">
        <v>56</v>
      </c>
      <c r="I36" s="32">
        <v>96.097188466879416</v>
      </c>
      <c r="J36" s="58">
        <v>4986</v>
      </c>
      <c r="K36" s="55" t="s">
        <v>56</v>
      </c>
      <c r="L36" s="32" t="s">
        <v>56</v>
      </c>
      <c r="M36" s="32">
        <v>96.108005449049827</v>
      </c>
      <c r="N36" s="58">
        <v>4987</v>
      </c>
      <c r="O36" s="55" t="s">
        <v>56</v>
      </c>
      <c r="P36" s="32" t="s">
        <v>56</v>
      </c>
      <c r="Q36" s="32">
        <v>115.13723806474104</v>
      </c>
      <c r="R36" s="58">
        <v>5975</v>
      </c>
      <c r="S36" s="55" t="s">
        <v>56</v>
      </c>
      <c r="T36" s="20">
        <f>SUM(D36,H36,L36,P36)</f>
        <v>0</v>
      </c>
      <c r="U36" s="20">
        <f>SUM(E36,I36,M36,Q36)</f>
        <v>384.08349286035002</v>
      </c>
      <c r="V36" s="55">
        <f>SUM(F36,J36,N36,R36)</f>
        <v>19930</v>
      </c>
      <c r="W36" s="55">
        <f>SUM(G36,K36,O36,S36)</f>
        <v>0</v>
      </c>
      <c r="X36" s="34"/>
    </row>
    <row r="37" spans="1:24" ht="36" x14ac:dyDescent="0.2">
      <c r="A37" s="30" t="s">
        <v>84</v>
      </c>
      <c r="B37" s="25" t="s">
        <v>88</v>
      </c>
      <c r="C37" s="19" t="s">
        <v>89</v>
      </c>
      <c r="D37" s="32" t="s">
        <v>56</v>
      </c>
      <c r="E37" s="32" t="s">
        <v>56</v>
      </c>
      <c r="F37" s="58" t="s">
        <v>56</v>
      </c>
      <c r="G37" s="55" t="s">
        <v>56</v>
      </c>
      <c r="H37" s="32" t="s">
        <v>56</v>
      </c>
      <c r="I37" s="32" t="s">
        <v>56</v>
      </c>
      <c r="J37" s="58" t="s">
        <v>56</v>
      </c>
      <c r="K37" s="55" t="s">
        <v>56</v>
      </c>
      <c r="L37" s="32" t="s">
        <v>56</v>
      </c>
      <c r="M37" s="32" t="s">
        <v>56</v>
      </c>
      <c r="N37" s="58" t="s">
        <v>56</v>
      </c>
      <c r="O37" s="55" t="s">
        <v>56</v>
      </c>
      <c r="P37" s="32" t="s">
        <v>56</v>
      </c>
      <c r="Q37" s="32" t="s">
        <v>56</v>
      </c>
      <c r="R37" s="58" t="s">
        <v>56</v>
      </c>
      <c r="S37" s="55" t="s">
        <v>56</v>
      </c>
      <c r="T37" s="20">
        <f t="shared" ref="T37:W86" si="9">SUM(D37,H37,L37,P37)</f>
        <v>0</v>
      </c>
      <c r="U37" s="20">
        <f t="shared" si="9"/>
        <v>0</v>
      </c>
      <c r="V37" s="55">
        <f t="shared" si="9"/>
        <v>0</v>
      </c>
      <c r="W37" s="55">
        <f t="shared" si="9"/>
        <v>0</v>
      </c>
      <c r="X37" s="34"/>
    </row>
    <row r="38" spans="1:24" ht="36" x14ac:dyDescent="0.2">
      <c r="A38" s="30" t="s">
        <v>84</v>
      </c>
      <c r="B38" s="25" t="s">
        <v>90</v>
      </c>
      <c r="C38" s="19" t="s">
        <v>91</v>
      </c>
      <c r="D38" s="32" t="s">
        <v>56</v>
      </c>
      <c r="E38" s="32" t="s">
        <v>56</v>
      </c>
      <c r="F38" s="58" t="s">
        <v>56</v>
      </c>
      <c r="G38" s="55" t="s">
        <v>56</v>
      </c>
      <c r="H38" s="32" t="s">
        <v>56</v>
      </c>
      <c r="I38" s="32" t="s">
        <v>56</v>
      </c>
      <c r="J38" s="58" t="s">
        <v>56</v>
      </c>
      <c r="K38" s="55" t="s">
        <v>56</v>
      </c>
      <c r="L38" s="32" t="s">
        <v>56</v>
      </c>
      <c r="M38" s="32" t="s">
        <v>56</v>
      </c>
      <c r="N38" s="58" t="s">
        <v>56</v>
      </c>
      <c r="O38" s="55" t="s">
        <v>56</v>
      </c>
      <c r="P38" s="32" t="s">
        <v>56</v>
      </c>
      <c r="Q38" s="32" t="s">
        <v>56</v>
      </c>
      <c r="R38" s="58" t="s">
        <v>56</v>
      </c>
      <c r="S38" s="55" t="s">
        <v>56</v>
      </c>
      <c r="T38" s="20">
        <f t="shared" si="9"/>
        <v>0</v>
      </c>
      <c r="U38" s="20">
        <f t="shared" si="9"/>
        <v>0</v>
      </c>
      <c r="V38" s="55">
        <f t="shared" si="9"/>
        <v>0</v>
      </c>
      <c r="W38" s="55">
        <f t="shared" si="9"/>
        <v>0</v>
      </c>
      <c r="X38" s="34"/>
    </row>
    <row r="39" spans="1:24" ht="36" x14ac:dyDescent="0.2">
      <c r="A39" s="30" t="s">
        <v>84</v>
      </c>
      <c r="B39" s="25" t="s">
        <v>92</v>
      </c>
      <c r="C39" s="19" t="s">
        <v>93</v>
      </c>
      <c r="D39" s="32" t="s">
        <v>56</v>
      </c>
      <c r="E39" s="32" t="s">
        <v>56</v>
      </c>
      <c r="F39" s="58" t="s">
        <v>56</v>
      </c>
      <c r="G39" s="55" t="s">
        <v>56</v>
      </c>
      <c r="H39" s="32" t="s">
        <v>56</v>
      </c>
      <c r="I39" s="32" t="s">
        <v>56</v>
      </c>
      <c r="J39" s="58" t="s">
        <v>56</v>
      </c>
      <c r="K39" s="55" t="s">
        <v>56</v>
      </c>
      <c r="L39" s="32" t="s">
        <v>56</v>
      </c>
      <c r="M39" s="32" t="s">
        <v>56</v>
      </c>
      <c r="N39" s="58" t="s">
        <v>56</v>
      </c>
      <c r="O39" s="55" t="s">
        <v>56</v>
      </c>
      <c r="P39" s="32" t="s">
        <v>56</v>
      </c>
      <c r="Q39" s="32" t="s">
        <v>56</v>
      </c>
      <c r="R39" s="58" t="s">
        <v>56</v>
      </c>
      <c r="S39" s="55" t="s">
        <v>56</v>
      </c>
      <c r="T39" s="20">
        <f t="shared" si="9"/>
        <v>0</v>
      </c>
      <c r="U39" s="20">
        <f t="shared" si="9"/>
        <v>0</v>
      </c>
      <c r="V39" s="55">
        <f t="shared" si="9"/>
        <v>0</v>
      </c>
      <c r="W39" s="55">
        <f t="shared" si="9"/>
        <v>0</v>
      </c>
      <c r="X39" s="34"/>
    </row>
    <row r="40" spans="1:24" ht="36" x14ac:dyDescent="0.2">
      <c r="A40" s="30" t="s">
        <v>84</v>
      </c>
      <c r="B40" s="25" t="s">
        <v>94</v>
      </c>
      <c r="C40" s="19" t="s">
        <v>95</v>
      </c>
      <c r="D40" s="32" t="s">
        <v>56</v>
      </c>
      <c r="E40" s="32" t="s">
        <v>56</v>
      </c>
      <c r="F40" s="58" t="s">
        <v>56</v>
      </c>
      <c r="G40" s="55" t="s">
        <v>56</v>
      </c>
      <c r="H40" s="32" t="s">
        <v>56</v>
      </c>
      <c r="I40" s="32" t="s">
        <v>56</v>
      </c>
      <c r="J40" s="58" t="s">
        <v>56</v>
      </c>
      <c r="K40" s="55" t="s">
        <v>56</v>
      </c>
      <c r="L40" s="32" t="s">
        <v>56</v>
      </c>
      <c r="M40" s="32" t="s">
        <v>56</v>
      </c>
      <c r="N40" s="58" t="s">
        <v>56</v>
      </c>
      <c r="O40" s="55" t="s">
        <v>56</v>
      </c>
      <c r="P40" s="32" t="s">
        <v>56</v>
      </c>
      <c r="Q40" s="32" t="s">
        <v>56</v>
      </c>
      <c r="R40" s="58" t="s">
        <v>56</v>
      </c>
      <c r="S40" s="55" t="s">
        <v>56</v>
      </c>
      <c r="T40" s="20">
        <f t="shared" si="9"/>
        <v>0</v>
      </c>
      <c r="U40" s="20">
        <f t="shared" si="9"/>
        <v>0</v>
      </c>
      <c r="V40" s="55">
        <f t="shared" si="9"/>
        <v>0</v>
      </c>
      <c r="W40" s="55">
        <f t="shared" si="9"/>
        <v>0</v>
      </c>
      <c r="X40" s="34"/>
    </row>
    <row r="41" spans="1:24" ht="36" x14ac:dyDescent="0.2">
      <c r="A41" s="30" t="s">
        <v>84</v>
      </c>
      <c r="B41" s="25" t="s">
        <v>96</v>
      </c>
      <c r="C41" s="19" t="s">
        <v>97</v>
      </c>
      <c r="D41" s="32" t="s">
        <v>56</v>
      </c>
      <c r="E41" s="32" t="s">
        <v>56</v>
      </c>
      <c r="F41" s="58" t="s">
        <v>56</v>
      </c>
      <c r="G41" s="55" t="s">
        <v>56</v>
      </c>
      <c r="H41" s="32" t="s">
        <v>56</v>
      </c>
      <c r="I41" s="32" t="s">
        <v>56</v>
      </c>
      <c r="J41" s="58" t="s">
        <v>56</v>
      </c>
      <c r="K41" s="55" t="s">
        <v>56</v>
      </c>
      <c r="L41" s="32" t="s">
        <v>56</v>
      </c>
      <c r="M41" s="32" t="s">
        <v>56</v>
      </c>
      <c r="N41" s="58" t="s">
        <v>56</v>
      </c>
      <c r="O41" s="55" t="s">
        <v>56</v>
      </c>
      <c r="P41" s="32" t="s">
        <v>56</v>
      </c>
      <c r="Q41" s="32" t="s">
        <v>56</v>
      </c>
      <c r="R41" s="58" t="s">
        <v>56</v>
      </c>
      <c r="S41" s="55" t="s">
        <v>56</v>
      </c>
      <c r="T41" s="20">
        <f t="shared" si="9"/>
        <v>0</v>
      </c>
      <c r="U41" s="20">
        <f t="shared" si="9"/>
        <v>0</v>
      </c>
      <c r="V41" s="55">
        <f t="shared" si="9"/>
        <v>0</v>
      </c>
      <c r="W41" s="55">
        <f t="shared" si="9"/>
        <v>0</v>
      </c>
      <c r="X41" s="34"/>
    </row>
    <row r="42" spans="1:24" ht="24" x14ac:dyDescent="0.2">
      <c r="A42" s="12" t="s">
        <v>98</v>
      </c>
      <c r="B42" s="18" t="s">
        <v>99</v>
      </c>
      <c r="C42" s="11" t="s">
        <v>55</v>
      </c>
      <c r="D42" s="32" t="s">
        <v>56</v>
      </c>
      <c r="E42" s="32" t="s">
        <v>56</v>
      </c>
      <c r="F42" s="58" t="s">
        <v>56</v>
      </c>
      <c r="G42" s="55" t="s">
        <v>56</v>
      </c>
      <c r="H42" s="32" t="s">
        <v>56</v>
      </c>
      <c r="I42" s="32" t="s">
        <v>56</v>
      </c>
      <c r="J42" s="58" t="s">
        <v>56</v>
      </c>
      <c r="K42" s="55" t="s">
        <v>56</v>
      </c>
      <c r="L42" s="32" t="s">
        <v>56</v>
      </c>
      <c r="M42" s="32" t="s">
        <v>56</v>
      </c>
      <c r="N42" s="58" t="s">
        <v>56</v>
      </c>
      <c r="O42" s="55" t="s">
        <v>56</v>
      </c>
      <c r="P42" s="32" t="s">
        <v>56</v>
      </c>
      <c r="Q42" s="32" t="s">
        <v>56</v>
      </c>
      <c r="R42" s="58" t="s">
        <v>56</v>
      </c>
      <c r="S42" s="55" t="s">
        <v>56</v>
      </c>
      <c r="T42" s="20">
        <f t="shared" si="9"/>
        <v>0</v>
      </c>
      <c r="U42" s="20">
        <f t="shared" si="9"/>
        <v>0</v>
      </c>
      <c r="V42" s="55">
        <f t="shared" si="9"/>
        <v>0</v>
      </c>
      <c r="W42" s="55">
        <f t="shared" si="9"/>
        <v>0</v>
      </c>
      <c r="X42" s="34"/>
    </row>
    <row r="43" spans="1:24" s="49" customFormat="1" ht="24" x14ac:dyDescent="0.2">
      <c r="A43" s="24" t="s">
        <v>100</v>
      </c>
      <c r="B43" s="25" t="s">
        <v>101</v>
      </c>
      <c r="C43" s="19" t="s">
        <v>55</v>
      </c>
      <c r="D43" s="32" t="s">
        <v>56</v>
      </c>
      <c r="E43" s="32" t="s">
        <v>56</v>
      </c>
      <c r="F43" s="58" t="s">
        <v>56</v>
      </c>
      <c r="G43" s="55" t="s">
        <v>56</v>
      </c>
      <c r="H43" s="32" t="s">
        <v>56</v>
      </c>
      <c r="I43" s="32" t="s">
        <v>56</v>
      </c>
      <c r="J43" s="58" t="s">
        <v>56</v>
      </c>
      <c r="K43" s="55" t="s">
        <v>56</v>
      </c>
      <c r="L43" s="32" t="s">
        <v>56</v>
      </c>
      <c r="M43" s="32" t="s">
        <v>56</v>
      </c>
      <c r="N43" s="58" t="s">
        <v>56</v>
      </c>
      <c r="O43" s="55" t="s">
        <v>56</v>
      </c>
      <c r="P43" s="32" t="s">
        <v>56</v>
      </c>
      <c r="Q43" s="32" t="s">
        <v>56</v>
      </c>
      <c r="R43" s="58" t="s">
        <v>56</v>
      </c>
      <c r="S43" s="55" t="s">
        <v>56</v>
      </c>
      <c r="T43" s="20">
        <f t="shared" si="9"/>
        <v>0</v>
      </c>
      <c r="U43" s="20">
        <f t="shared" si="9"/>
        <v>0</v>
      </c>
      <c r="V43" s="55">
        <f t="shared" si="9"/>
        <v>0</v>
      </c>
      <c r="W43" s="55">
        <f t="shared" si="9"/>
        <v>0</v>
      </c>
    </row>
    <row r="44" spans="1:24" ht="24" x14ac:dyDescent="0.2">
      <c r="A44" s="26" t="s">
        <v>102</v>
      </c>
      <c r="B44" s="27" t="s">
        <v>103</v>
      </c>
      <c r="C44" s="28" t="s">
        <v>55</v>
      </c>
      <c r="D44" s="62">
        <v>0</v>
      </c>
      <c r="E44" s="62">
        <v>0</v>
      </c>
      <c r="F44" s="63">
        <v>0</v>
      </c>
      <c r="G44" s="57">
        <v>0</v>
      </c>
      <c r="H44" s="62">
        <v>0</v>
      </c>
      <c r="I44" s="62">
        <v>0</v>
      </c>
      <c r="J44" s="63">
        <v>0</v>
      </c>
      <c r="K44" s="57">
        <v>0</v>
      </c>
      <c r="L44" s="62">
        <v>0</v>
      </c>
      <c r="M44" s="62">
        <v>0</v>
      </c>
      <c r="N44" s="63">
        <v>0</v>
      </c>
      <c r="O44" s="57">
        <v>0</v>
      </c>
      <c r="P44" s="62">
        <v>107.09407710799385</v>
      </c>
      <c r="Q44" s="62">
        <v>0</v>
      </c>
      <c r="R44" s="63">
        <v>0</v>
      </c>
      <c r="S44" s="57">
        <v>0</v>
      </c>
      <c r="T44" s="29">
        <f t="shared" si="9"/>
        <v>107.09407710799385</v>
      </c>
      <c r="U44" s="29">
        <f t="shared" si="9"/>
        <v>0</v>
      </c>
      <c r="V44" s="57">
        <f t="shared" si="9"/>
        <v>0</v>
      </c>
      <c r="W44" s="57">
        <f t="shared" si="9"/>
        <v>0</v>
      </c>
      <c r="X44" s="34"/>
    </row>
    <row r="45" spans="1:24" ht="24" x14ac:dyDescent="0.2">
      <c r="A45" s="30" t="s">
        <v>102</v>
      </c>
      <c r="B45" s="36" t="s">
        <v>104</v>
      </c>
      <c r="C45" s="19" t="s">
        <v>105</v>
      </c>
      <c r="D45" s="32" t="s">
        <v>56</v>
      </c>
      <c r="E45" s="32" t="s">
        <v>56</v>
      </c>
      <c r="F45" s="58" t="s">
        <v>56</v>
      </c>
      <c r="G45" s="55" t="s">
        <v>56</v>
      </c>
      <c r="H45" s="32" t="s">
        <v>56</v>
      </c>
      <c r="I45" s="32" t="s">
        <v>56</v>
      </c>
      <c r="J45" s="58" t="s">
        <v>56</v>
      </c>
      <c r="K45" s="55" t="s">
        <v>56</v>
      </c>
      <c r="L45" s="32" t="s">
        <v>56</v>
      </c>
      <c r="M45" s="32" t="s">
        <v>56</v>
      </c>
      <c r="N45" s="58" t="s">
        <v>56</v>
      </c>
      <c r="O45" s="55" t="s">
        <v>56</v>
      </c>
      <c r="P45" s="32" t="s">
        <v>56</v>
      </c>
      <c r="Q45" s="32" t="s">
        <v>56</v>
      </c>
      <c r="R45" s="58" t="s">
        <v>56</v>
      </c>
      <c r="S45" s="55" t="s">
        <v>56</v>
      </c>
      <c r="T45" s="20">
        <f t="shared" si="9"/>
        <v>0</v>
      </c>
      <c r="U45" s="20">
        <f t="shared" si="9"/>
        <v>0</v>
      </c>
      <c r="V45" s="55">
        <f t="shared" si="9"/>
        <v>0</v>
      </c>
      <c r="W45" s="55">
        <f t="shared" si="9"/>
        <v>0</v>
      </c>
      <c r="X45" s="34"/>
    </row>
    <row r="46" spans="1:24" ht="24" x14ac:dyDescent="0.2">
      <c r="A46" s="30" t="s">
        <v>102</v>
      </c>
      <c r="B46" s="36" t="s">
        <v>106</v>
      </c>
      <c r="C46" s="19" t="s">
        <v>107</v>
      </c>
      <c r="D46" s="32" t="s">
        <v>56</v>
      </c>
      <c r="E46" s="32" t="s">
        <v>56</v>
      </c>
      <c r="F46" s="58" t="s">
        <v>56</v>
      </c>
      <c r="G46" s="55" t="s">
        <v>56</v>
      </c>
      <c r="H46" s="32" t="s">
        <v>56</v>
      </c>
      <c r="I46" s="32" t="s">
        <v>56</v>
      </c>
      <c r="J46" s="58" t="s">
        <v>56</v>
      </c>
      <c r="K46" s="55" t="s">
        <v>56</v>
      </c>
      <c r="L46" s="32" t="s">
        <v>56</v>
      </c>
      <c r="M46" s="32" t="s">
        <v>56</v>
      </c>
      <c r="N46" s="58" t="s">
        <v>56</v>
      </c>
      <c r="O46" s="55" t="s">
        <v>56</v>
      </c>
      <c r="P46" s="32">
        <v>8.5188203951516872</v>
      </c>
      <c r="Q46" s="32" t="s">
        <v>56</v>
      </c>
      <c r="R46" s="58" t="s">
        <v>56</v>
      </c>
      <c r="S46" s="55" t="s">
        <v>56</v>
      </c>
      <c r="T46" s="20">
        <f t="shared" si="9"/>
        <v>8.5188203951516872</v>
      </c>
      <c r="U46" s="20">
        <f t="shared" si="9"/>
        <v>0</v>
      </c>
      <c r="V46" s="55">
        <f t="shared" si="9"/>
        <v>0</v>
      </c>
      <c r="W46" s="55">
        <f t="shared" si="9"/>
        <v>0</v>
      </c>
      <c r="X46" s="34"/>
    </row>
    <row r="47" spans="1:24" ht="24" x14ac:dyDescent="0.2">
      <c r="A47" s="30" t="s">
        <v>102</v>
      </c>
      <c r="B47" s="36" t="s">
        <v>108</v>
      </c>
      <c r="C47" s="19" t="s">
        <v>109</v>
      </c>
      <c r="D47" s="32" t="s">
        <v>56</v>
      </c>
      <c r="E47" s="32" t="s">
        <v>56</v>
      </c>
      <c r="F47" s="58" t="s">
        <v>56</v>
      </c>
      <c r="G47" s="55" t="s">
        <v>56</v>
      </c>
      <c r="H47" s="32" t="s">
        <v>56</v>
      </c>
      <c r="I47" s="32" t="s">
        <v>56</v>
      </c>
      <c r="J47" s="58" t="s">
        <v>56</v>
      </c>
      <c r="K47" s="55" t="s">
        <v>56</v>
      </c>
      <c r="L47" s="32" t="s">
        <v>56</v>
      </c>
      <c r="M47" s="32" t="s">
        <v>56</v>
      </c>
      <c r="N47" s="58" t="s">
        <v>56</v>
      </c>
      <c r="O47" s="55" t="s">
        <v>56</v>
      </c>
      <c r="P47" s="32" t="s">
        <v>56</v>
      </c>
      <c r="Q47" s="32" t="s">
        <v>56</v>
      </c>
      <c r="R47" s="58" t="s">
        <v>56</v>
      </c>
      <c r="S47" s="55" t="s">
        <v>56</v>
      </c>
      <c r="T47" s="20">
        <f t="shared" si="9"/>
        <v>0</v>
      </c>
      <c r="U47" s="20">
        <f t="shared" si="9"/>
        <v>0</v>
      </c>
      <c r="V47" s="55">
        <f t="shared" si="9"/>
        <v>0</v>
      </c>
      <c r="W47" s="55">
        <f t="shared" si="9"/>
        <v>0</v>
      </c>
      <c r="X47" s="34"/>
    </row>
    <row r="48" spans="1:24" x14ac:dyDescent="0.2">
      <c r="A48" s="30" t="s">
        <v>102</v>
      </c>
      <c r="B48" s="36" t="s">
        <v>110</v>
      </c>
      <c r="C48" s="19" t="s">
        <v>111</v>
      </c>
      <c r="D48" s="32" t="s">
        <v>56</v>
      </c>
      <c r="E48" s="32" t="s">
        <v>56</v>
      </c>
      <c r="F48" s="58" t="s">
        <v>56</v>
      </c>
      <c r="G48" s="55" t="s">
        <v>56</v>
      </c>
      <c r="H48" s="32" t="s">
        <v>56</v>
      </c>
      <c r="I48" s="32" t="s">
        <v>56</v>
      </c>
      <c r="J48" s="58" t="s">
        <v>56</v>
      </c>
      <c r="K48" s="55" t="s">
        <v>56</v>
      </c>
      <c r="L48" s="32" t="s">
        <v>56</v>
      </c>
      <c r="M48" s="32" t="s">
        <v>56</v>
      </c>
      <c r="N48" s="58" t="s">
        <v>56</v>
      </c>
      <c r="O48" s="55" t="s">
        <v>56</v>
      </c>
      <c r="P48" s="32" t="s">
        <v>56</v>
      </c>
      <c r="Q48" s="32" t="s">
        <v>56</v>
      </c>
      <c r="R48" s="58" t="s">
        <v>56</v>
      </c>
      <c r="S48" s="55" t="s">
        <v>56</v>
      </c>
      <c r="T48" s="20">
        <f t="shared" si="9"/>
        <v>0</v>
      </c>
      <c r="U48" s="20">
        <f t="shared" si="9"/>
        <v>0</v>
      </c>
      <c r="V48" s="55">
        <f t="shared" si="9"/>
        <v>0</v>
      </c>
      <c r="W48" s="55">
        <f t="shared" si="9"/>
        <v>0</v>
      </c>
      <c r="X48" s="34"/>
    </row>
    <row r="49" spans="1:24" ht="24" x14ac:dyDescent="0.2">
      <c r="A49" s="30" t="s">
        <v>102</v>
      </c>
      <c r="B49" s="36" t="s">
        <v>112</v>
      </c>
      <c r="C49" s="19" t="s">
        <v>113</v>
      </c>
      <c r="D49" s="32" t="s">
        <v>56</v>
      </c>
      <c r="E49" s="32" t="s">
        <v>56</v>
      </c>
      <c r="F49" s="58" t="s">
        <v>56</v>
      </c>
      <c r="G49" s="55" t="s">
        <v>56</v>
      </c>
      <c r="H49" s="32" t="s">
        <v>56</v>
      </c>
      <c r="I49" s="32" t="s">
        <v>56</v>
      </c>
      <c r="J49" s="58" t="s">
        <v>56</v>
      </c>
      <c r="K49" s="55" t="s">
        <v>56</v>
      </c>
      <c r="L49" s="32" t="s">
        <v>56</v>
      </c>
      <c r="M49" s="32" t="s">
        <v>56</v>
      </c>
      <c r="N49" s="58" t="s">
        <v>56</v>
      </c>
      <c r="O49" s="55" t="s">
        <v>56</v>
      </c>
      <c r="P49" s="32" t="s">
        <v>56</v>
      </c>
      <c r="Q49" s="32" t="s">
        <v>56</v>
      </c>
      <c r="R49" s="58" t="s">
        <v>56</v>
      </c>
      <c r="S49" s="55" t="s">
        <v>56</v>
      </c>
      <c r="T49" s="20">
        <f t="shared" si="9"/>
        <v>0</v>
      </c>
      <c r="U49" s="20">
        <f t="shared" si="9"/>
        <v>0</v>
      </c>
      <c r="V49" s="55">
        <f t="shared" si="9"/>
        <v>0</v>
      </c>
      <c r="W49" s="55">
        <f t="shared" si="9"/>
        <v>0</v>
      </c>
      <c r="X49" s="34"/>
    </row>
    <row r="50" spans="1:24" ht="24" x14ac:dyDescent="0.2">
      <c r="A50" s="30" t="s">
        <v>102</v>
      </c>
      <c r="B50" s="36" t="s">
        <v>114</v>
      </c>
      <c r="C50" s="19" t="s">
        <v>115</v>
      </c>
      <c r="D50" s="32" t="s">
        <v>56</v>
      </c>
      <c r="E50" s="32" t="s">
        <v>56</v>
      </c>
      <c r="F50" s="58" t="s">
        <v>56</v>
      </c>
      <c r="G50" s="55" t="s">
        <v>56</v>
      </c>
      <c r="H50" s="32" t="s">
        <v>56</v>
      </c>
      <c r="I50" s="32" t="s">
        <v>56</v>
      </c>
      <c r="J50" s="58" t="s">
        <v>56</v>
      </c>
      <c r="K50" s="55" t="s">
        <v>56</v>
      </c>
      <c r="L50" s="32" t="s">
        <v>56</v>
      </c>
      <c r="M50" s="32" t="s">
        <v>56</v>
      </c>
      <c r="N50" s="58" t="s">
        <v>56</v>
      </c>
      <c r="O50" s="55" t="s">
        <v>56</v>
      </c>
      <c r="P50" s="32">
        <v>3.4195264966453962</v>
      </c>
      <c r="Q50" s="32" t="s">
        <v>56</v>
      </c>
      <c r="R50" s="58" t="s">
        <v>56</v>
      </c>
      <c r="S50" s="55" t="s">
        <v>56</v>
      </c>
      <c r="T50" s="20">
        <f t="shared" si="9"/>
        <v>3.4195264966453962</v>
      </c>
      <c r="U50" s="20">
        <f t="shared" si="9"/>
        <v>0</v>
      </c>
      <c r="V50" s="55">
        <f t="shared" si="9"/>
        <v>0</v>
      </c>
      <c r="W50" s="55">
        <f t="shared" si="9"/>
        <v>0</v>
      </c>
      <c r="X50" s="34"/>
    </row>
    <row r="51" spans="1:24" ht="24" x14ac:dyDescent="0.2">
      <c r="A51" s="30" t="s">
        <v>102</v>
      </c>
      <c r="B51" s="36" t="s">
        <v>116</v>
      </c>
      <c r="C51" s="19" t="s">
        <v>117</v>
      </c>
      <c r="D51" s="32" t="s">
        <v>56</v>
      </c>
      <c r="E51" s="32" t="s">
        <v>56</v>
      </c>
      <c r="F51" s="58" t="s">
        <v>56</v>
      </c>
      <c r="G51" s="55" t="s">
        <v>56</v>
      </c>
      <c r="H51" s="32" t="s">
        <v>56</v>
      </c>
      <c r="I51" s="32" t="s">
        <v>56</v>
      </c>
      <c r="J51" s="58" t="s">
        <v>56</v>
      </c>
      <c r="K51" s="55" t="s">
        <v>56</v>
      </c>
      <c r="L51" s="32" t="s">
        <v>56</v>
      </c>
      <c r="M51" s="32" t="s">
        <v>56</v>
      </c>
      <c r="N51" s="58" t="s">
        <v>56</v>
      </c>
      <c r="O51" s="55" t="s">
        <v>56</v>
      </c>
      <c r="P51" s="32" t="s">
        <v>56</v>
      </c>
      <c r="Q51" s="32" t="s">
        <v>56</v>
      </c>
      <c r="R51" s="58" t="s">
        <v>56</v>
      </c>
      <c r="S51" s="55" t="s">
        <v>56</v>
      </c>
      <c r="T51" s="20">
        <f t="shared" si="9"/>
        <v>0</v>
      </c>
      <c r="U51" s="20">
        <f t="shared" si="9"/>
        <v>0</v>
      </c>
      <c r="V51" s="55">
        <f t="shared" si="9"/>
        <v>0</v>
      </c>
      <c r="W51" s="55">
        <f t="shared" si="9"/>
        <v>0</v>
      </c>
      <c r="X51" s="34"/>
    </row>
    <row r="52" spans="1:24" ht="24" x14ac:dyDescent="0.2">
      <c r="A52" s="30" t="s">
        <v>102</v>
      </c>
      <c r="B52" s="36" t="s">
        <v>118</v>
      </c>
      <c r="C52" s="19" t="s">
        <v>119</v>
      </c>
      <c r="D52" s="32" t="s">
        <v>56</v>
      </c>
      <c r="E52" s="32" t="s">
        <v>56</v>
      </c>
      <c r="F52" s="58" t="s">
        <v>56</v>
      </c>
      <c r="G52" s="55" t="s">
        <v>56</v>
      </c>
      <c r="H52" s="32" t="s">
        <v>56</v>
      </c>
      <c r="I52" s="32" t="s">
        <v>56</v>
      </c>
      <c r="J52" s="58" t="s">
        <v>56</v>
      </c>
      <c r="K52" s="55" t="s">
        <v>56</v>
      </c>
      <c r="L52" s="32" t="s">
        <v>56</v>
      </c>
      <c r="M52" s="32" t="s">
        <v>56</v>
      </c>
      <c r="N52" s="58" t="s">
        <v>56</v>
      </c>
      <c r="O52" s="55" t="s">
        <v>56</v>
      </c>
      <c r="P52" s="32" t="s">
        <v>56</v>
      </c>
      <c r="Q52" s="32" t="s">
        <v>56</v>
      </c>
      <c r="R52" s="58" t="s">
        <v>56</v>
      </c>
      <c r="S52" s="55" t="s">
        <v>56</v>
      </c>
      <c r="T52" s="20">
        <f t="shared" si="9"/>
        <v>0</v>
      </c>
      <c r="U52" s="20">
        <f t="shared" si="9"/>
        <v>0</v>
      </c>
      <c r="V52" s="55">
        <f t="shared" si="9"/>
        <v>0</v>
      </c>
      <c r="W52" s="55">
        <f t="shared" si="9"/>
        <v>0</v>
      </c>
      <c r="X52" s="34"/>
    </row>
    <row r="53" spans="1:24" ht="24" x14ac:dyDescent="0.2">
      <c r="A53" s="30" t="s">
        <v>102</v>
      </c>
      <c r="B53" s="36" t="s">
        <v>120</v>
      </c>
      <c r="C53" s="19" t="s">
        <v>121</v>
      </c>
      <c r="D53" s="32" t="s">
        <v>56</v>
      </c>
      <c r="E53" s="32" t="s">
        <v>56</v>
      </c>
      <c r="F53" s="58" t="s">
        <v>56</v>
      </c>
      <c r="G53" s="55" t="s">
        <v>56</v>
      </c>
      <c r="H53" s="32" t="s">
        <v>56</v>
      </c>
      <c r="I53" s="32" t="s">
        <v>56</v>
      </c>
      <c r="J53" s="58" t="s">
        <v>56</v>
      </c>
      <c r="K53" s="55" t="s">
        <v>56</v>
      </c>
      <c r="L53" s="32" t="s">
        <v>56</v>
      </c>
      <c r="M53" s="32" t="s">
        <v>56</v>
      </c>
      <c r="N53" s="58" t="s">
        <v>56</v>
      </c>
      <c r="O53" s="55" t="s">
        <v>56</v>
      </c>
      <c r="P53" s="32" t="s">
        <v>56</v>
      </c>
      <c r="Q53" s="32" t="s">
        <v>56</v>
      </c>
      <c r="R53" s="58" t="s">
        <v>56</v>
      </c>
      <c r="S53" s="55" t="s">
        <v>56</v>
      </c>
      <c r="T53" s="20">
        <f t="shared" si="9"/>
        <v>0</v>
      </c>
      <c r="U53" s="20">
        <f t="shared" si="9"/>
        <v>0</v>
      </c>
      <c r="V53" s="55">
        <f t="shared" si="9"/>
        <v>0</v>
      </c>
      <c r="W53" s="55">
        <f t="shared" si="9"/>
        <v>0</v>
      </c>
      <c r="X53" s="34"/>
    </row>
    <row r="54" spans="1:24" ht="24" x14ac:dyDescent="0.2">
      <c r="A54" s="30" t="s">
        <v>102</v>
      </c>
      <c r="B54" s="36" t="s">
        <v>122</v>
      </c>
      <c r="C54" s="19" t="s">
        <v>123</v>
      </c>
      <c r="D54" s="32" t="s">
        <v>56</v>
      </c>
      <c r="E54" s="32" t="s">
        <v>56</v>
      </c>
      <c r="F54" s="58" t="s">
        <v>56</v>
      </c>
      <c r="G54" s="55" t="s">
        <v>56</v>
      </c>
      <c r="H54" s="32" t="s">
        <v>56</v>
      </c>
      <c r="I54" s="32" t="s">
        <v>56</v>
      </c>
      <c r="J54" s="58" t="s">
        <v>56</v>
      </c>
      <c r="K54" s="55" t="s">
        <v>56</v>
      </c>
      <c r="L54" s="32" t="s">
        <v>56</v>
      </c>
      <c r="M54" s="32" t="s">
        <v>56</v>
      </c>
      <c r="N54" s="58" t="s">
        <v>56</v>
      </c>
      <c r="O54" s="55" t="s">
        <v>56</v>
      </c>
      <c r="P54" s="32">
        <v>3.5149161030175891</v>
      </c>
      <c r="Q54" s="32" t="s">
        <v>56</v>
      </c>
      <c r="R54" s="58" t="s">
        <v>56</v>
      </c>
      <c r="S54" s="55" t="s">
        <v>56</v>
      </c>
      <c r="T54" s="20">
        <f t="shared" si="9"/>
        <v>3.5149161030175891</v>
      </c>
      <c r="U54" s="20">
        <f t="shared" si="9"/>
        <v>0</v>
      </c>
      <c r="V54" s="55">
        <f t="shared" si="9"/>
        <v>0</v>
      </c>
      <c r="W54" s="55">
        <f t="shared" si="9"/>
        <v>0</v>
      </c>
      <c r="X54" s="34"/>
    </row>
    <row r="55" spans="1:24" ht="24" x14ac:dyDescent="0.2">
      <c r="A55" s="30" t="s">
        <v>102</v>
      </c>
      <c r="B55" s="36" t="s">
        <v>124</v>
      </c>
      <c r="C55" s="19" t="s">
        <v>125</v>
      </c>
      <c r="D55" s="32" t="s">
        <v>56</v>
      </c>
      <c r="E55" s="32" t="s">
        <v>56</v>
      </c>
      <c r="F55" s="58" t="s">
        <v>56</v>
      </c>
      <c r="G55" s="55" t="s">
        <v>56</v>
      </c>
      <c r="H55" s="32" t="s">
        <v>56</v>
      </c>
      <c r="I55" s="32" t="s">
        <v>56</v>
      </c>
      <c r="J55" s="58" t="s">
        <v>56</v>
      </c>
      <c r="K55" s="55" t="s">
        <v>56</v>
      </c>
      <c r="L55" s="32" t="s">
        <v>56</v>
      </c>
      <c r="M55" s="32" t="s">
        <v>56</v>
      </c>
      <c r="N55" s="58" t="s">
        <v>56</v>
      </c>
      <c r="O55" s="55" t="s">
        <v>56</v>
      </c>
      <c r="P55" s="32" t="s">
        <v>56</v>
      </c>
      <c r="Q55" s="32" t="s">
        <v>56</v>
      </c>
      <c r="R55" s="58" t="s">
        <v>56</v>
      </c>
      <c r="S55" s="55" t="s">
        <v>56</v>
      </c>
      <c r="T55" s="20">
        <f t="shared" si="9"/>
        <v>0</v>
      </c>
      <c r="U55" s="20">
        <f t="shared" si="9"/>
        <v>0</v>
      </c>
      <c r="V55" s="55">
        <f t="shared" si="9"/>
        <v>0</v>
      </c>
      <c r="W55" s="55">
        <f t="shared" si="9"/>
        <v>0</v>
      </c>
      <c r="X55" s="34"/>
    </row>
    <row r="56" spans="1:24" x14ac:dyDescent="0.2">
      <c r="A56" s="30" t="s">
        <v>102</v>
      </c>
      <c r="B56" s="36" t="s">
        <v>126</v>
      </c>
      <c r="C56" s="19" t="s">
        <v>127</v>
      </c>
      <c r="D56" s="32" t="s">
        <v>56</v>
      </c>
      <c r="E56" s="32" t="s">
        <v>56</v>
      </c>
      <c r="F56" s="58" t="s">
        <v>56</v>
      </c>
      <c r="G56" s="55" t="s">
        <v>56</v>
      </c>
      <c r="H56" s="32" t="s">
        <v>56</v>
      </c>
      <c r="I56" s="32" t="s">
        <v>56</v>
      </c>
      <c r="J56" s="58" t="s">
        <v>56</v>
      </c>
      <c r="K56" s="55" t="s">
        <v>56</v>
      </c>
      <c r="L56" s="32" t="s">
        <v>56</v>
      </c>
      <c r="M56" s="32" t="s">
        <v>56</v>
      </c>
      <c r="N56" s="58" t="s">
        <v>56</v>
      </c>
      <c r="O56" s="55" t="s">
        <v>56</v>
      </c>
      <c r="P56" s="32" t="s">
        <v>56</v>
      </c>
      <c r="Q56" s="32" t="s">
        <v>56</v>
      </c>
      <c r="R56" s="58" t="s">
        <v>56</v>
      </c>
      <c r="S56" s="55" t="s">
        <v>56</v>
      </c>
      <c r="T56" s="20">
        <f t="shared" si="9"/>
        <v>0</v>
      </c>
      <c r="U56" s="20">
        <f t="shared" si="9"/>
        <v>0</v>
      </c>
      <c r="V56" s="55">
        <f t="shared" si="9"/>
        <v>0</v>
      </c>
      <c r="W56" s="55">
        <f t="shared" si="9"/>
        <v>0</v>
      </c>
      <c r="X56" s="34"/>
    </row>
    <row r="57" spans="1:24" ht="24" x14ac:dyDescent="0.2">
      <c r="A57" s="30" t="s">
        <v>102</v>
      </c>
      <c r="B57" s="36" t="s">
        <v>128</v>
      </c>
      <c r="C57" s="19" t="s">
        <v>129</v>
      </c>
      <c r="D57" s="32" t="s">
        <v>56</v>
      </c>
      <c r="E57" s="32" t="s">
        <v>56</v>
      </c>
      <c r="F57" s="58" t="s">
        <v>56</v>
      </c>
      <c r="G57" s="55" t="s">
        <v>56</v>
      </c>
      <c r="H57" s="32" t="s">
        <v>56</v>
      </c>
      <c r="I57" s="32" t="s">
        <v>56</v>
      </c>
      <c r="J57" s="58" t="s">
        <v>56</v>
      </c>
      <c r="K57" s="55" t="s">
        <v>56</v>
      </c>
      <c r="L57" s="32" t="s">
        <v>56</v>
      </c>
      <c r="M57" s="32" t="s">
        <v>56</v>
      </c>
      <c r="N57" s="58" t="s">
        <v>56</v>
      </c>
      <c r="O57" s="55" t="s">
        <v>56</v>
      </c>
      <c r="P57" s="32">
        <v>91.640814113179189</v>
      </c>
      <c r="Q57" s="32" t="s">
        <v>56</v>
      </c>
      <c r="R57" s="58" t="s">
        <v>56</v>
      </c>
      <c r="S57" s="55" t="s">
        <v>56</v>
      </c>
      <c r="T57" s="20">
        <f t="shared" si="9"/>
        <v>91.640814113179189</v>
      </c>
      <c r="U57" s="20">
        <f t="shared" si="9"/>
        <v>0</v>
      </c>
      <c r="V57" s="55">
        <f t="shared" si="9"/>
        <v>0</v>
      </c>
      <c r="W57" s="55">
        <f t="shared" si="9"/>
        <v>0</v>
      </c>
      <c r="X57" s="34"/>
    </row>
    <row r="58" spans="1:24" ht="24" x14ac:dyDescent="0.2">
      <c r="A58" s="30" t="s">
        <v>102</v>
      </c>
      <c r="B58" s="36" t="s">
        <v>130</v>
      </c>
      <c r="C58" s="19" t="s">
        <v>131</v>
      </c>
      <c r="D58" s="32" t="s">
        <v>56</v>
      </c>
      <c r="E58" s="32" t="s">
        <v>56</v>
      </c>
      <c r="F58" s="58" t="s">
        <v>56</v>
      </c>
      <c r="G58" s="55" t="s">
        <v>56</v>
      </c>
      <c r="H58" s="32" t="s">
        <v>56</v>
      </c>
      <c r="I58" s="32" t="s">
        <v>56</v>
      </c>
      <c r="J58" s="58" t="s">
        <v>56</v>
      </c>
      <c r="K58" s="55" t="s">
        <v>56</v>
      </c>
      <c r="L58" s="32" t="s">
        <v>56</v>
      </c>
      <c r="M58" s="32" t="s">
        <v>56</v>
      </c>
      <c r="N58" s="58" t="s">
        <v>56</v>
      </c>
      <c r="O58" s="55" t="s">
        <v>56</v>
      </c>
      <c r="P58" s="32" t="s">
        <v>56</v>
      </c>
      <c r="Q58" s="32" t="s">
        <v>56</v>
      </c>
      <c r="R58" s="58" t="s">
        <v>56</v>
      </c>
      <c r="S58" s="55" t="s">
        <v>56</v>
      </c>
      <c r="T58" s="20">
        <f t="shared" si="9"/>
        <v>0</v>
      </c>
      <c r="U58" s="20">
        <f t="shared" si="9"/>
        <v>0</v>
      </c>
      <c r="V58" s="55">
        <f t="shared" si="9"/>
        <v>0</v>
      </c>
      <c r="W58" s="55">
        <f t="shared" si="9"/>
        <v>0</v>
      </c>
      <c r="X58" s="34"/>
    </row>
    <row r="59" spans="1:24" x14ac:dyDescent="0.2">
      <c r="A59" s="30" t="s">
        <v>102</v>
      </c>
      <c r="B59" s="36" t="s">
        <v>132</v>
      </c>
      <c r="C59" s="19" t="s">
        <v>133</v>
      </c>
      <c r="D59" s="32" t="s">
        <v>56</v>
      </c>
      <c r="E59" s="32" t="s">
        <v>56</v>
      </c>
      <c r="F59" s="58" t="s">
        <v>56</v>
      </c>
      <c r="G59" s="55" t="s">
        <v>56</v>
      </c>
      <c r="H59" s="32" t="s">
        <v>56</v>
      </c>
      <c r="I59" s="32" t="s">
        <v>56</v>
      </c>
      <c r="J59" s="58" t="s">
        <v>56</v>
      </c>
      <c r="K59" s="55" t="s">
        <v>56</v>
      </c>
      <c r="L59" s="32" t="s">
        <v>56</v>
      </c>
      <c r="M59" s="32" t="s">
        <v>56</v>
      </c>
      <c r="N59" s="58" t="s">
        <v>56</v>
      </c>
      <c r="O59" s="55" t="s">
        <v>56</v>
      </c>
      <c r="P59" s="32" t="s">
        <v>56</v>
      </c>
      <c r="Q59" s="32" t="s">
        <v>56</v>
      </c>
      <c r="R59" s="58" t="s">
        <v>56</v>
      </c>
      <c r="S59" s="55" t="s">
        <v>56</v>
      </c>
      <c r="T59" s="20">
        <f t="shared" si="9"/>
        <v>0</v>
      </c>
      <c r="U59" s="20">
        <f t="shared" si="9"/>
        <v>0</v>
      </c>
      <c r="V59" s="55">
        <f t="shared" si="9"/>
        <v>0</v>
      </c>
      <c r="W59" s="55">
        <f t="shared" si="9"/>
        <v>0</v>
      </c>
      <c r="X59" s="34"/>
    </row>
    <row r="60" spans="1:24" x14ac:dyDescent="0.2">
      <c r="A60" s="30" t="s">
        <v>102</v>
      </c>
      <c r="B60" s="36" t="s">
        <v>134</v>
      </c>
      <c r="C60" s="19" t="s">
        <v>135</v>
      </c>
      <c r="D60" s="32" t="s">
        <v>56</v>
      </c>
      <c r="E60" s="32" t="s">
        <v>56</v>
      </c>
      <c r="F60" s="58" t="s">
        <v>56</v>
      </c>
      <c r="G60" s="55" t="s">
        <v>56</v>
      </c>
      <c r="H60" s="32" t="s">
        <v>56</v>
      </c>
      <c r="I60" s="32" t="s">
        <v>56</v>
      </c>
      <c r="J60" s="58" t="s">
        <v>56</v>
      </c>
      <c r="K60" s="55" t="s">
        <v>56</v>
      </c>
      <c r="L60" s="32" t="s">
        <v>56</v>
      </c>
      <c r="M60" s="32" t="s">
        <v>56</v>
      </c>
      <c r="N60" s="58" t="s">
        <v>56</v>
      </c>
      <c r="O60" s="55" t="s">
        <v>56</v>
      </c>
      <c r="P60" s="32" t="s">
        <v>56</v>
      </c>
      <c r="Q60" s="32" t="s">
        <v>56</v>
      </c>
      <c r="R60" s="58" t="s">
        <v>56</v>
      </c>
      <c r="S60" s="55" t="s">
        <v>56</v>
      </c>
      <c r="T60" s="20">
        <f t="shared" si="9"/>
        <v>0</v>
      </c>
      <c r="U60" s="20">
        <f t="shared" si="9"/>
        <v>0</v>
      </c>
      <c r="V60" s="55">
        <f t="shared" si="9"/>
        <v>0</v>
      </c>
      <c r="W60" s="55">
        <f t="shared" si="9"/>
        <v>0</v>
      </c>
      <c r="X60" s="34"/>
    </row>
    <row r="61" spans="1:24" x14ac:dyDescent="0.2">
      <c r="A61" s="30" t="s">
        <v>102</v>
      </c>
      <c r="B61" s="36" t="s">
        <v>136</v>
      </c>
      <c r="C61" s="19" t="s">
        <v>137</v>
      </c>
      <c r="D61" s="32" t="s">
        <v>56</v>
      </c>
      <c r="E61" s="32" t="s">
        <v>56</v>
      </c>
      <c r="F61" s="58" t="s">
        <v>56</v>
      </c>
      <c r="G61" s="55" t="s">
        <v>56</v>
      </c>
      <c r="H61" s="32" t="s">
        <v>56</v>
      </c>
      <c r="I61" s="32" t="s">
        <v>56</v>
      </c>
      <c r="J61" s="58" t="s">
        <v>56</v>
      </c>
      <c r="K61" s="55" t="s">
        <v>56</v>
      </c>
      <c r="L61" s="32" t="s">
        <v>56</v>
      </c>
      <c r="M61" s="32" t="s">
        <v>56</v>
      </c>
      <c r="N61" s="58" t="s">
        <v>56</v>
      </c>
      <c r="O61" s="55" t="s">
        <v>56</v>
      </c>
      <c r="P61" s="32" t="s">
        <v>56</v>
      </c>
      <c r="Q61" s="32" t="s">
        <v>56</v>
      </c>
      <c r="R61" s="58" t="s">
        <v>56</v>
      </c>
      <c r="S61" s="55" t="s">
        <v>56</v>
      </c>
      <c r="T61" s="20">
        <f t="shared" si="9"/>
        <v>0</v>
      </c>
      <c r="U61" s="20">
        <f t="shared" si="9"/>
        <v>0</v>
      </c>
      <c r="V61" s="55">
        <f t="shared" si="9"/>
        <v>0</v>
      </c>
      <c r="W61" s="55">
        <f t="shared" si="9"/>
        <v>0</v>
      </c>
      <c r="X61" s="34"/>
    </row>
    <row r="62" spans="1:24" x14ac:dyDescent="0.2">
      <c r="A62" s="30" t="s">
        <v>102</v>
      </c>
      <c r="B62" s="36" t="s">
        <v>138</v>
      </c>
      <c r="C62" s="19" t="s">
        <v>139</v>
      </c>
      <c r="D62" s="32" t="s">
        <v>56</v>
      </c>
      <c r="E62" s="32" t="s">
        <v>56</v>
      </c>
      <c r="F62" s="58" t="s">
        <v>56</v>
      </c>
      <c r="G62" s="55" t="s">
        <v>56</v>
      </c>
      <c r="H62" s="32" t="s">
        <v>56</v>
      </c>
      <c r="I62" s="32" t="s">
        <v>56</v>
      </c>
      <c r="J62" s="58" t="s">
        <v>56</v>
      </c>
      <c r="K62" s="55" t="s">
        <v>56</v>
      </c>
      <c r="L62" s="32" t="s">
        <v>56</v>
      </c>
      <c r="M62" s="32" t="s">
        <v>56</v>
      </c>
      <c r="N62" s="58" t="s">
        <v>56</v>
      </c>
      <c r="O62" s="55" t="s">
        <v>56</v>
      </c>
      <c r="P62" s="32" t="s">
        <v>56</v>
      </c>
      <c r="Q62" s="32" t="s">
        <v>56</v>
      </c>
      <c r="R62" s="58" t="s">
        <v>56</v>
      </c>
      <c r="S62" s="55" t="s">
        <v>56</v>
      </c>
      <c r="T62" s="20">
        <f t="shared" si="9"/>
        <v>0</v>
      </c>
      <c r="U62" s="20">
        <f t="shared" si="9"/>
        <v>0</v>
      </c>
      <c r="V62" s="55">
        <f t="shared" si="9"/>
        <v>0</v>
      </c>
      <c r="W62" s="55">
        <f t="shared" si="9"/>
        <v>0</v>
      </c>
      <c r="X62" s="34"/>
    </row>
    <row r="63" spans="1:24" ht="24" x14ac:dyDescent="0.2">
      <c r="A63" s="30" t="s">
        <v>102</v>
      </c>
      <c r="B63" s="36" t="s">
        <v>140</v>
      </c>
      <c r="C63" s="19" t="s">
        <v>141</v>
      </c>
      <c r="D63" s="32" t="s">
        <v>56</v>
      </c>
      <c r="E63" s="32" t="s">
        <v>56</v>
      </c>
      <c r="F63" s="58" t="s">
        <v>56</v>
      </c>
      <c r="G63" s="55" t="s">
        <v>56</v>
      </c>
      <c r="H63" s="32" t="s">
        <v>56</v>
      </c>
      <c r="I63" s="32" t="s">
        <v>56</v>
      </c>
      <c r="J63" s="58" t="s">
        <v>56</v>
      </c>
      <c r="K63" s="55" t="s">
        <v>56</v>
      </c>
      <c r="L63" s="32" t="s">
        <v>56</v>
      </c>
      <c r="M63" s="32" t="s">
        <v>56</v>
      </c>
      <c r="N63" s="58" t="s">
        <v>56</v>
      </c>
      <c r="O63" s="55" t="s">
        <v>56</v>
      </c>
      <c r="P63" s="32" t="s">
        <v>56</v>
      </c>
      <c r="Q63" s="32" t="s">
        <v>56</v>
      </c>
      <c r="R63" s="58" t="s">
        <v>56</v>
      </c>
      <c r="S63" s="55" t="s">
        <v>56</v>
      </c>
      <c r="T63" s="20">
        <f t="shared" si="9"/>
        <v>0</v>
      </c>
      <c r="U63" s="20">
        <f t="shared" si="9"/>
        <v>0</v>
      </c>
      <c r="V63" s="55">
        <f t="shared" si="9"/>
        <v>0</v>
      </c>
      <c r="W63" s="55">
        <f t="shared" si="9"/>
        <v>0</v>
      </c>
      <c r="X63" s="34"/>
    </row>
    <row r="64" spans="1:24" x14ac:dyDescent="0.2">
      <c r="A64" s="24" t="s">
        <v>142</v>
      </c>
      <c r="B64" s="25" t="s">
        <v>143</v>
      </c>
      <c r="C64" s="11" t="s">
        <v>55</v>
      </c>
      <c r="D64" s="32" t="s">
        <v>56</v>
      </c>
      <c r="E64" s="32" t="s">
        <v>56</v>
      </c>
      <c r="F64" s="58" t="s">
        <v>56</v>
      </c>
      <c r="G64" s="55" t="s">
        <v>56</v>
      </c>
      <c r="H64" s="32" t="s">
        <v>56</v>
      </c>
      <c r="I64" s="32" t="s">
        <v>56</v>
      </c>
      <c r="J64" s="58" t="s">
        <v>56</v>
      </c>
      <c r="K64" s="55" t="s">
        <v>56</v>
      </c>
      <c r="L64" s="32" t="s">
        <v>56</v>
      </c>
      <c r="M64" s="32" t="s">
        <v>56</v>
      </c>
      <c r="N64" s="58" t="s">
        <v>56</v>
      </c>
      <c r="O64" s="55" t="s">
        <v>56</v>
      </c>
      <c r="P64" s="32" t="s">
        <v>56</v>
      </c>
      <c r="Q64" s="32" t="s">
        <v>56</v>
      </c>
      <c r="R64" s="58" t="s">
        <v>56</v>
      </c>
      <c r="S64" s="55" t="s">
        <v>56</v>
      </c>
      <c r="T64" s="20">
        <f t="shared" si="9"/>
        <v>0</v>
      </c>
      <c r="U64" s="20">
        <f t="shared" si="9"/>
        <v>0</v>
      </c>
      <c r="V64" s="55">
        <f t="shared" si="9"/>
        <v>0</v>
      </c>
      <c r="W64" s="55">
        <f t="shared" si="9"/>
        <v>0</v>
      </c>
      <c r="X64" s="34"/>
    </row>
    <row r="65" spans="1:24" x14ac:dyDescent="0.2">
      <c r="A65" s="26" t="s">
        <v>144</v>
      </c>
      <c r="B65" s="27" t="s">
        <v>145</v>
      </c>
      <c r="C65" s="28" t="s">
        <v>55</v>
      </c>
      <c r="D65" s="62">
        <v>0</v>
      </c>
      <c r="E65" s="62">
        <v>0</v>
      </c>
      <c r="F65" s="63">
        <v>0</v>
      </c>
      <c r="G65" s="57">
        <v>0</v>
      </c>
      <c r="H65" s="62">
        <v>0</v>
      </c>
      <c r="I65" s="62">
        <v>5.4950172999999998</v>
      </c>
      <c r="J65" s="63">
        <v>0</v>
      </c>
      <c r="K65" s="57">
        <v>3</v>
      </c>
      <c r="L65" s="62">
        <v>0</v>
      </c>
      <c r="M65" s="62">
        <v>0</v>
      </c>
      <c r="N65" s="63">
        <v>0</v>
      </c>
      <c r="O65" s="57">
        <v>0</v>
      </c>
      <c r="P65" s="62">
        <v>17.835202974390654</v>
      </c>
      <c r="Q65" s="62">
        <v>0</v>
      </c>
      <c r="R65" s="63">
        <v>0</v>
      </c>
      <c r="S65" s="57">
        <v>0</v>
      </c>
      <c r="T65" s="29">
        <f t="shared" si="9"/>
        <v>17.835202974390654</v>
      </c>
      <c r="U65" s="29">
        <f t="shared" si="9"/>
        <v>5.4950172999999998</v>
      </c>
      <c r="V65" s="57">
        <f t="shared" si="9"/>
        <v>0</v>
      </c>
      <c r="W65" s="57">
        <f t="shared" si="9"/>
        <v>3</v>
      </c>
      <c r="X65" s="34"/>
    </row>
    <row r="66" spans="1:24" s="49" customFormat="1" ht="24" x14ac:dyDescent="0.2">
      <c r="A66" s="12" t="s">
        <v>146</v>
      </c>
      <c r="B66" s="18" t="s">
        <v>147</v>
      </c>
      <c r="C66" s="11" t="s">
        <v>55</v>
      </c>
      <c r="D66" s="32" t="s">
        <v>56</v>
      </c>
      <c r="E66" s="32" t="s">
        <v>56</v>
      </c>
      <c r="F66" s="58" t="s">
        <v>56</v>
      </c>
      <c r="G66" s="55" t="s">
        <v>56</v>
      </c>
      <c r="H66" s="32" t="s">
        <v>56</v>
      </c>
      <c r="I66" s="32" t="s">
        <v>56</v>
      </c>
      <c r="J66" s="58" t="s">
        <v>56</v>
      </c>
      <c r="K66" s="55" t="s">
        <v>56</v>
      </c>
      <c r="L66" s="32" t="s">
        <v>56</v>
      </c>
      <c r="M66" s="32" t="s">
        <v>56</v>
      </c>
      <c r="N66" s="58" t="s">
        <v>56</v>
      </c>
      <c r="O66" s="55" t="s">
        <v>56</v>
      </c>
      <c r="P66" s="32" t="s">
        <v>56</v>
      </c>
      <c r="Q66" s="32" t="s">
        <v>56</v>
      </c>
      <c r="R66" s="58" t="s">
        <v>56</v>
      </c>
      <c r="S66" s="55" t="s">
        <v>56</v>
      </c>
      <c r="T66" s="20">
        <f t="shared" si="9"/>
        <v>0</v>
      </c>
      <c r="U66" s="20">
        <f t="shared" si="9"/>
        <v>0</v>
      </c>
      <c r="V66" s="55">
        <f t="shared" si="9"/>
        <v>0</v>
      </c>
      <c r="W66" s="55">
        <f t="shared" si="9"/>
        <v>0</v>
      </c>
      <c r="X66" s="34"/>
    </row>
    <row r="67" spans="1:24" ht="24" x14ac:dyDescent="0.2">
      <c r="A67" s="26" t="s">
        <v>148</v>
      </c>
      <c r="B67" s="27" t="s">
        <v>149</v>
      </c>
      <c r="C67" s="28" t="s">
        <v>55</v>
      </c>
      <c r="D67" s="62">
        <v>0</v>
      </c>
      <c r="E67" s="62">
        <v>0</v>
      </c>
      <c r="F67" s="63">
        <v>0</v>
      </c>
      <c r="G67" s="57">
        <v>0</v>
      </c>
      <c r="H67" s="62">
        <v>0</v>
      </c>
      <c r="I67" s="62">
        <v>0</v>
      </c>
      <c r="J67" s="63">
        <v>0</v>
      </c>
      <c r="K67" s="57">
        <v>0</v>
      </c>
      <c r="L67" s="62">
        <v>0</v>
      </c>
      <c r="M67" s="62">
        <v>0</v>
      </c>
      <c r="N67" s="63">
        <v>0</v>
      </c>
      <c r="O67" s="57">
        <v>0</v>
      </c>
      <c r="P67" s="62">
        <v>0</v>
      </c>
      <c r="Q67" s="62">
        <v>0</v>
      </c>
      <c r="R67" s="63">
        <v>0</v>
      </c>
      <c r="S67" s="57">
        <v>0</v>
      </c>
      <c r="T67" s="29">
        <f t="shared" si="9"/>
        <v>0</v>
      </c>
      <c r="U67" s="29">
        <f t="shared" si="9"/>
        <v>0</v>
      </c>
      <c r="V67" s="57">
        <f t="shared" si="9"/>
        <v>0</v>
      </c>
      <c r="W67" s="57">
        <f t="shared" si="9"/>
        <v>0</v>
      </c>
      <c r="X67" s="34"/>
    </row>
    <row r="68" spans="1:24" ht="24" x14ac:dyDescent="0.2">
      <c r="A68" s="30" t="s">
        <v>148</v>
      </c>
      <c r="B68" s="36" t="s">
        <v>150</v>
      </c>
      <c r="C68" s="19" t="s">
        <v>151</v>
      </c>
      <c r="D68" s="32" t="s">
        <v>56</v>
      </c>
      <c r="E68" s="32" t="s">
        <v>56</v>
      </c>
      <c r="F68" s="58" t="s">
        <v>56</v>
      </c>
      <c r="G68" s="55" t="s">
        <v>56</v>
      </c>
      <c r="H68" s="32" t="s">
        <v>56</v>
      </c>
      <c r="I68" s="32" t="s">
        <v>56</v>
      </c>
      <c r="J68" s="58" t="s">
        <v>56</v>
      </c>
      <c r="K68" s="55" t="s">
        <v>56</v>
      </c>
      <c r="L68" s="32" t="s">
        <v>56</v>
      </c>
      <c r="M68" s="32" t="s">
        <v>56</v>
      </c>
      <c r="N68" s="58" t="s">
        <v>56</v>
      </c>
      <c r="O68" s="55" t="s">
        <v>56</v>
      </c>
      <c r="P68" s="32" t="s">
        <v>56</v>
      </c>
      <c r="Q68" s="32" t="s">
        <v>56</v>
      </c>
      <c r="R68" s="58" t="s">
        <v>56</v>
      </c>
      <c r="S68" s="55" t="s">
        <v>56</v>
      </c>
      <c r="T68" s="20">
        <f t="shared" si="9"/>
        <v>0</v>
      </c>
      <c r="U68" s="20">
        <f t="shared" si="9"/>
        <v>0</v>
      </c>
      <c r="V68" s="55">
        <f t="shared" si="9"/>
        <v>0</v>
      </c>
      <c r="W68" s="55">
        <f t="shared" si="9"/>
        <v>0</v>
      </c>
      <c r="X68" s="34"/>
    </row>
    <row r="69" spans="1:24" ht="24" x14ac:dyDescent="0.2">
      <c r="A69" s="26" t="s">
        <v>152</v>
      </c>
      <c r="B69" s="27" t="s">
        <v>153</v>
      </c>
      <c r="C69" s="28" t="s">
        <v>55</v>
      </c>
      <c r="D69" s="62">
        <v>0</v>
      </c>
      <c r="E69" s="62">
        <v>0</v>
      </c>
      <c r="F69" s="63">
        <v>0</v>
      </c>
      <c r="G69" s="57">
        <v>0</v>
      </c>
      <c r="H69" s="62">
        <v>0</v>
      </c>
      <c r="I69" s="62">
        <v>5.4950172999999998</v>
      </c>
      <c r="J69" s="63">
        <v>0</v>
      </c>
      <c r="K69" s="57">
        <v>3</v>
      </c>
      <c r="L69" s="62">
        <v>0</v>
      </c>
      <c r="M69" s="62">
        <v>0</v>
      </c>
      <c r="N69" s="63">
        <v>0</v>
      </c>
      <c r="O69" s="57">
        <v>0</v>
      </c>
      <c r="P69" s="62">
        <v>0</v>
      </c>
      <c r="Q69" s="62">
        <v>0</v>
      </c>
      <c r="R69" s="63">
        <v>0</v>
      </c>
      <c r="S69" s="57">
        <v>0</v>
      </c>
      <c r="T69" s="29">
        <f t="shared" si="9"/>
        <v>0</v>
      </c>
      <c r="U69" s="29">
        <f t="shared" si="9"/>
        <v>5.4950172999999998</v>
      </c>
      <c r="V69" s="57">
        <f t="shared" si="9"/>
        <v>0</v>
      </c>
      <c r="W69" s="57">
        <f t="shared" si="9"/>
        <v>3</v>
      </c>
      <c r="X69" s="34"/>
    </row>
    <row r="70" spans="1:24" ht="24" x14ac:dyDescent="0.2">
      <c r="A70" s="30" t="s">
        <v>152</v>
      </c>
      <c r="B70" s="36" t="s">
        <v>154</v>
      </c>
      <c r="C70" s="19" t="s">
        <v>155</v>
      </c>
      <c r="D70" s="32" t="s">
        <v>56</v>
      </c>
      <c r="E70" s="32" t="s">
        <v>56</v>
      </c>
      <c r="F70" s="58" t="s">
        <v>56</v>
      </c>
      <c r="G70" s="55" t="s">
        <v>56</v>
      </c>
      <c r="H70" s="32" t="s">
        <v>56</v>
      </c>
      <c r="I70" s="32" t="s">
        <v>56</v>
      </c>
      <c r="J70" s="58" t="s">
        <v>56</v>
      </c>
      <c r="K70" s="55" t="s">
        <v>56</v>
      </c>
      <c r="L70" s="32" t="s">
        <v>56</v>
      </c>
      <c r="M70" s="32" t="s">
        <v>56</v>
      </c>
      <c r="N70" s="58" t="s">
        <v>56</v>
      </c>
      <c r="O70" s="55" t="s">
        <v>56</v>
      </c>
      <c r="P70" s="32" t="s">
        <v>56</v>
      </c>
      <c r="Q70" s="32" t="s">
        <v>56</v>
      </c>
      <c r="R70" s="58" t="s">
        <v>56</v>
      </c>
      <c r="S70" s="55" t="s">
        <v>56</v>
      </c>
      <c r="T70" s="20">
        <f t="shared" si="9"/>
        <v>0</v>
      </c>
      <c r="U70" s="20">
        <f t="shared" si="9"/>
        <v>0</v>
      </c>
      <c r="V70" s="55">
        <f t="shared" si="9"/>
        <v>0</v>
      </c>
      <c r="W70" s="55">
        <f t="shared" si="9"/>
        <v>0</v>
      </c>
      <c r="X70" s="34"/>
    </row>
    <row r="71" spans="1:24" ht="24" x14ac:dyDescent="0.2">
      <c r="A71" s="30" t="s">
        <v>152</v>
      </c>
      <c r="B71" s="36" t="s">
        <v>156</v>
      </c>
      <c r="C71" s="19" t="s">
        <v>157</v>
      </c>
      <c r="D71" s="32" t="s">
        <v>56</v>
      </c>
      <c r="E71" s="32" t="s">
        <v>56</v>
      </c>
      <c r="F71" s="58" t="s">
        <v>56</v>
      </c>
      <c r="G71" s="55" t="s">
        <v>56</v>
      </c>
      <c r="H71" s="32" t="s">
        <v>56</v>
      </c>
      <c r="I71" s="32">
        <v>5.4950172999999998</v>
      </c>
      <c r="J71" s="58" t="s">
        <v>56</v>
      </c>
      <c r="K71" s="55">
        <v>3</v>
      </c>
      <c r="L71" s="32" t="s">
        <v>56</v>
      </c>
      <c r="M71" s="32" t="s">
        <v>56</v>
      </c>
      <c r="N71" s="58" t="s">
        <v>56</v>
      </c>
      <c r="O71" s="55" t="s">
        <v>56</v>
      </c>
      <c r="P71" s="32" t="s">
        <v>56</v>
      </c>
      <c r="Q71" s="32" t="s">
        <v>56</v>
      </c>
      <c r="R71" s="58" t="s">
        <v>56</v>
      </c>
      <c r="S71" s="55" t="s">
        <v>56</v>
      </c>
      <c r="T71" s="20">
        <f t="shared" si="9"/>
        <v>0</v>
      </c>
      <c r="U71" s="20">
        <f t="shared" si="9"/>
        <v>5.4950172999999998</v>
      </c>
      <c r="V71" s="55">
        <f t="shared" si="9"/>
        <v>0</v>
      </c>
      <c r="W71" s="55">
        <f t="shared" si="9"/>
        <v>3</v>
      </c>
      <c r="X71" s="34"/>
    </row>
    <row r="72" spans="1:24" x14ac:dyDescent="0.2">
      <c r="A72" s="30" t="s">
        <v>152</v>
      </c>
      <c r="B72" s="36" t="s">
        <v>158</v>
      </c>
      <c r="C72" s="19" t="s">
        <v>159</v>
      </c>
      <c r="D72" s="32" t="s">
        <v>56</v>
      </c>
      <c r="E72" s="32" t="s">
        <v>56</v>
      </c>
      <c r="F72" s="58" t="s">
        <v>56</v>
      </c>
      <c r="G72" s="55" t="s">
        <v>56</v>
      </c>
      <c r="H72" s="32" t="s">
        <v>56</v>
      </c>
      <c r="I72" s="32" t="s">
        <v>56</v>
      </c>
      <c r="J72" s="58" t="s">
        <v>56</v>
      </c>
      <c r="K72" s="55" t="s">
        <v>56</v>
      </c>
      <c r="L72" s="32" t="s">
        <v>56</v>
      </c>
      <c r="M72" s="32" t="s">
        <v>56</v>
      </c>
      <c r="N72" s="58" t="s">
        <v>56</v>
      </c>
      <c r="O72" s="55" t="s">
        <v>56</v>
      </c>
      <c r="P72" s="32" t="s">
        <v>56</v>
      </c>
      <c r="Q72" s="32" t="s">
        <v>56</v>
      </c>
      <c r="R72" s="58" t="s">
        <v>56</v>
      </c>
      <c r="S72" s="55" t="s">
        <v>56</v>
      </c>
      <c r="T72" s="20">
        <f t="shared" si="9"/>
        <v>0</v>
      </c>
      <c r="U72" s="20">
        <f t="shared" si="9"/>
        <v>0</v>
      </c>
      <c r="V72" s="55">
        <f t="shared" si="9"/>
        <v>0</v>
      </c>
      <c r="W72" s="55">
        <f t="shared" si="9"/>
        <v>0</v>
      </c>
      <c r="X72" s="34"/>
    </row>
    <row r="73" spans="1:24" x14ac:dyDescent="0.2">
      <c r="A73" s="30" t="s">
        <v>152</v>
      </c>
      <c r="B73" s="36" t="s">
        <v>160</v>
      </c>
      <c r="C73" s="19" t="s">
        <v>161</v>
      </c>
      <c r="D73" s="32" t="s">
        <v>56</v>
      </c>
      <c r="E73" s="32" t="s">
        <v>56</v>
      </c>
      <c r="F73" s="58" t="s">
        <v>56</v>
      </c>
      <c r="G73" s="55" t="s">
        <v>56</v>
      </c>
      <c r="H73" s="32" t="s">
        <v>56</v>
      </c>
      <c r="I73" s="32" t="s">
        <v>56</v>
      </c>
      <c r="J73" s="58" t="s">
        <v>56</v>
      </c>
      <c r="K73" s="55" t="s">
        <v>56</v>
      </c>
      <c r="L73" s="32" t="s">
        <v>56</v>
      </c>
      <c r="M73" s="32" t="s">
        <v>56</v>
      </c>
      <c r="N73" s="58" t="s">
        <v>56</v>
      </c>
      <c r="O73" s="55" t="s">
        <v>56</v>
      </c>
      <c r="P73" s="32" t="s">
        <v>56</v>
      </c>
      <c r="Q73" s="32" t="s">
        <v>56</v>
      </c>
      <c r="R73" s="58" t="s">
        <v>56</v>
      </c>
      <c r="S73" s="55" t="s">
        <v>56</v>
      </c>
      <c r="T73" s="20">
        <f t="shared" si="9"/>
        <v>0</v>
      </c>
      <c r="U73" s="20">
        <f t="shared" si="9"/>
        <v>0</v>
      </c>
      <c r="V73" s="55">
        <f t="shared" si="9"/>
        <v>0</v>
      </c>
      <c r="W73" s="55">
        <f t="shared" si="9"/>
        <v>0</v>
      </c>
      <c r="X73" s="34"/>
    </row>
    <row r="74" spans="1:24" x14ac:dyDescent="0.2">
      <c r="A74" s="30" t="s">
        <v>152</v>
      </c>
      <c r="B74" s="36" t="s">
        <v>162</v>
      </c>
      <c r="C74" s="19" t="s">
        <v>163</v>
      </c>
      <c r="D74" s="32" t="s">
        <v>56</v>
      </c>
      <c r="E74" s="32" t="s">
        <v>56</v>
      </c>
      <c r="F74" s="58" t="s">
        <v>56</v>
      </c>
      <c r="G74" s="55" t="s">
        <v>56</v>
      </c>
      <c r="H74" s="32" t="s">
        <v>56</v>
      </c>
      <c r="I74" s="32" t="s">
        <v>56</v>
      </c>
      <c r="J74" s="58" t="s">
        <v>56</v>
      </c>
      <c r="K74" s="55" t="s">
        <v>56</v>
      </c>
      <c r="L74" s="32" t="s">
        <v>56</v>
      </c>
      <c r="M74" s="32" t="s">
        <v>56</v>
      </c>
      <c r="N74" s="58" t="s">
        <v>56</v>
      </c>
      <c r="O74" s="55" t="s">
        <v>56</v>
      </c>
      <c r="P74" s="32" t="s">
        <v>56</v>
      </c>
      <c r="Q74" s="32" t="s">
        <v>56</v>
      </c>
      <c r="R74" s="58" t="s">
        <v>56</v>
      </c>
      <c r="S74" s="55" t="s">
        <v>56</v>
      </c>
      <c r="T74" s="20">
        <f t="shared" si="9"/>
        <v>0</v>
      </c>
      <c r="U74" s="20">
        <f t="shared" si="9"/>
        <v>0</v>
      </c>
      <c r="V74" s="55">
        <f t="shared" si="9"/>
        <v>0</v>
      </c>
      <c r="W74" s="55">
        <f t="shared" si="9"/>
        <v>0</v>
      </c>
      <c r="X74" s="34"/>
    </row>
    <row r="75" spans="1:24" x14ac:dyDescent="0.2">
      <c r="A75" s="30" t="s">
        <v>152</v>
      </c>
      <c r="B75" s="36" t="s">
        <v>164</v>
      </c>
      <c r="C75" s="19" t="s">
        <v>165</v>
      </c>
      <c r="D75" s="32" t="s">
        <v>56</v>
      </c>
      <c r="E75" s="32" t="s">
        <v>56</v>
      </c>
      <c r="F75" s="58" t="s">
        <v>56</v>
      </c>
      <c r="G75" s="55" t="s">
        <v>56</v>
      </c>
      <c r="H75" s="32" t="s">
        <v>56</v>
      </c>
      <c r="I75" s="32" t="s">
        <v>56</v>
      </c>
      <c r="J75" s="58" t="s">
        <v>56</v>
      </c>
      <c r="K75" s="55" t="s">
        <v>56</v>
      </c>
      <c r="L75" s="32" t="s">
        <v>56</v>
      </c>
      <c r="M75" s="32" t="s">
        <v>56</v>
      </c>
      <c r="N75" s="58" t="s">
        <v>56</v>
      </c>
      <c r="O75" s="55" t="s">
        <v>56</v>
      </c>
      <c r="P75" s="32" t="s">
        <v>56</v>
      </c>
      <c r="Q75" s="32" t="s">
        <v>56</v>
      </c>
      <c r="R75" s="58" t="s">
        <v>56</v>
      </c>
      <c r="S75" s="55" t="s">
        <v>56</v>
      </c>
      <c r="T75" s="20">
        <f t="shared" si="9"/>
        <v>0</v>
      </c>
      <c r="U75" s="20">
        <f t="shared" si="9"/>
        <v>0</v>
      </c>
      <c r="V75" s="55">
        <f t="shared" si="9"/>
        <v>0</v>
      </c>
      <c r="W75" s="55">
        <f t="shared" si="9"/>
        <v>0</v>
      </c>
      <c r="X75" s="34"/>
    </row>
    <row r="76" spans="1:24" x14ac:dyDescent="0.2">
      <c r="A76" s="30" t="s">
        <v>152</v>
      </c>
      <c r="B76" s="36" t="s">
        <v>166</v>
      </c>
      <c r="C76" s="19" t="s">
        <v>167</v>
      </c>
      <c r="D76" s="32" t="s">
        <v>56</v>
      </c>
      <c r="E76" s="32" t="s">
        <v>56</v>
      </c>
      <c r="F76" s="58" t="s">
        <v>56</v>
      </c>
      <c r="G76" s="55" t="s">
        <v>56</v>
      </c>
      <c r="H76" s="32" t="s">
        <v>56</v>
      </c>
      <c r="I76" s="32" t="s">
        <v>56</v>
      </c>
      <c r="J76" s="58" t="s">
        <v>56</v>
      </c>
      <c r="K76" s="55" t="s">
        <v>56</v>
      </c>
      <c r="L76" s="32" t="s">
        <v>56</v>
      </c>
      <c r="M76" s="32" t="s">
        <v>56</v>
      </c>
      <c r="N76" s="58" t="s">
        <v>56</v>
      </c>
      <c r="O76" s="55" t="s">
        <v>56</v>
      </c>
      <c r="P76" s="32" t="s">
        <v>56</v>
      </c>
      <c r="Q76" s="32" t="s">
        <v>56</v>
      </c>
      <c r="R76" s="58" t="s">
        <v>56</v>
      </c>
      <c r="S76" s="55" t="s">
        <v>56</v>
      </c>
      <c r="T76" s="20">
        <f t="shared" si="9"/>
        <v>0</v>
      </c>
      <c r="U76" s="20">
        <f t="shared" si="9"/>
        <v>0</v>
      </c>
      <c r="V76" s="55">
        <f t="shared" si="9"/>
        <v>0</v>
      </c>
      <c r="W76" s="55">
        <f t="shared" si="9"/>
        <v>0</v>
      </c>
      <c r="X76" s="34"/>
    </row>
    <row r="77" spans="1:24" ht="24" x14ac:dyDescent="0.2">
      <c r="A77" s="30" t="s">
        <v>152</v>
      </c>
      <c r="B77" s="36" t="s">
        <v>168</v>
      </c>
      <c r="C77" s="19" t="s">
        <v>169</v>
      </c>
      <c r="D77" s="32" t="s">
        <v>56</v>
      </c>
      <c r="E77" s="32" t="s">
        <v>56</v>
      </c>
      <c r="F77" s="58" t="s">
        <v>56</v>
      </c>
      <c r="G77" s="55" t="s">
        <v>56</v>
      </c>
      <c r="H77" s="32" t="s">
        <v>56</v>
      </c>
      <c r="I77" s="32" t="s">
        <v>56</v>
      </c>
      <c r="J77" s="58" t="s">
        <v>56</v>
      </c>
      <c r="K77" s="55" t="s">
        <v>56</v>
      </c>
      <c r="L77" s="32" t="s">
        <v>56</v>
      </c>
      <c r="M77" s="32" t="s">
        <v>56</v>
      </c>
      <c r="N77" s="58" t="s">
        <v>56</v>
      </c>
      <c r="O77" s="55" t="s">
        <v>56</v>
      </c>
      <c r="P77" s="32" t="s">
        <v>56</v>
      </c>
      <c r="Q77" s="32" t="s">
        <v>56</v>
      </c>
      <c r="R77" s="58" t="s">
        <v>56</v>
      </c>
      <c r="S77" s="55" t="s">
        <v>56</v>
      </c>
      <c r="T77" s="20">
        <f t="shared" si="9"/>
        <v>0</v>
      </c>
      <c r="U77" s="20">
        <f t="shared" si="9"/>
        <v>0</v>
      </c>
      <c r="V77" s="55">
        <f t="shared" si="9"/>
        <v>0</v>
      </c>
      <c r="W77" s="55">
        <f t="shared" si="9"/>
        <v>0</v>
      </c>
      <c r="X77" s="34"/>
    </row>
    <row r="78" spans="1:24" x14ac:dyDescent="0.2">
      <c r="A78" s="30" t="s">
        <v>152</v>
      </c>
      <c r="B78" s="36" t="s">
        <v>170</v>
      </c>
      <c r="C78" s="19" t="s">
        <v>171</v>
      </c>
      <c r="D78" s="32" t="s">
        <v>56</v>
      </c>
      <c r="E78" s="32" t="s">
        <v>56</v>
      </c>
      <c r="F78" s="58" t="s">
        <v>56</v>
      </c>
      <c r="G78" s="55" t="s">
        <v>56</v>
      </c>
      <c r="H78" s="32" t="s">
        <v>56</v>
      </c>
      <c r="I78" s="32" t="s">
        <v>56</v>
      </c>
      <c r="J78" s="58" t="s">
        <v>56</v>
      </c>
      <c r="K78" s="55" t="s">
        <v>56</v>
      </c>
      <c r="L78" s="32" t="s">
        <v>56</v>
      </c>
      <c r="M78" s="32" t="s">
        <v>56</v>
      </c>
      <c r="N78" s="58" t="s">
        <v>56</v>
      </c>
      <c r="O78" s="55" t="s">
        <v>56</v>
      </c>
      <c r="P78" s="32" t="s">
        <v>56</v>
      </c>
      <c r="Q78" s="32" t="s">
        <v>56</v>
      </c>
      <c r="R78" s="58" t="s">
        <v>56</v>
      </c>
      <c r="S78" s="55" t="s">
        <v>56</v>
      </c>
      <c r="T78" s="20">
        <f t="shared" si="9"/>
        <v>0</v>
      </c>
      <c r="U78" s="20">
        <f t="shared" si="9"/>
        <v>0</v>
      </c>
      <c r="V78" s="55">
        <f t="shared" si="9"/>
        <v>0</v>
      </c>
      <c r="W78" s="55">
        <f t="shared" si="9"/>
        <v>0</v>
      </c>
      <c r="X78" s="34"/>
    </row>
    <row r="79" spans="1:24" x14ac:dyDescent="0.2">
      <c r="A79" s="30" t="s">
        <v>152</v>
      </c>
      <c r="B79" s="36" t="s">
        <v>172</v>
      </c>
      <c r="C79" s="19" t="s">
        <v>173</v>
      </c>
      <c r="D79" s="32" t="s">
        <v>56</v>
      </c>
      <c r="E79" s="32" t="s">
        <v>56</v>
      </c>
      <c r="F79" s="58" t="s">
        <v>56</v>
      </c>
      <c r="G79" s="55" t="s">
        <v>56</v>
      </c>
      <c r="H79" s="32" t="s">
        <v>56</v>
      </c>
      <c r="I79" s="32" t="s">
        <v>56</v>
      </c>
      <c r="J79" s="58" t="s">
        <v>56</v>
      </c>
      <c r="K79" s="55" t="s">
        <v>56</v>
      </c>
      <c r="L79" s="32" t="s">
        <v>56</v>
      </c>
      <c r="M79" s="32" t="s">
        <v>56</v>
      </c>
      <c r="N79" s="58" t="s">
        <v>56</v>
      </c>
      <c r="O79" s="55" t="s">
        <v>56</v>
      </c>
      <c r="P79" s="32" t="s">
        <v>56</v>
      </c>
      <c r="Q79" s="32" t="s">
        <v>56</v>
      </c>
      <c r="R79" s="58" t="s">
        <v>56</v>
      </c>
      <c r="S79" s="55" t="s">
        <v>56</v>
      </c>
      <c r="T79" s="20">
        <f t="shared" si="9"/>
        <v>0</v>
      </c>
      <c r="U79" s="20">
        <f t="shared" si="9"/>
        <v>0</v>
      </c>
      <c r="V79" s="55">
        <f t="shared" si="9"/>
        <v>0</v>
      </c>
      <c r="W79" s="55">
        <f t="shared" si="9"/>
        <v>0</v>
      </c>
      <c r="X79" s="34"/>
    </row>
    <row r="80" spans="1:24" x14ac:dyDescent="0.2">
      <c r="A80" s="30" t="s">
        <v>152</v>
      </c>
      <c r="B80" s="36" t="s">
        <v>174</v>
      </c>
      <c r="C80" s="19" t="s">
        <v>175</v>
      </c>
      <c r="D80" s="32" t="s">
        <v>56</v>
      </c>
      <c r="E80" s="32" t="s">
        <v>56</v>
      </c>
      <c r="F80" s="58" t="s">
        <v>56</v>
      </c>
      <c r="G80" s="55" t="s">
        <v>56</v>
      </c>
      <c r="H80" s="32" t="s">
        <v>56</v>
      </c>
      <c r="I80" s="32" t="s">
        <v>56</v>
      </c>
      <c r="J80" s="58" t="s">
        <v>56</v>
      </c>
      <c r="K80" s="55" t="s">
        <v>56</v>
      </c>
      <c r="L80" s="32" t="s">
        <v>56</v>
      </c>
      <c r="M80" s="32" t="s">
        <v>56</v>
      </c>
      <c r="N80" s="58" t="s">
        <v>56</v>
      </c>
      <c r="O80" s="55" t="s">
        <v>56</v>
      </c>
      <c r="P80" s="32" t="s">
        <v>56</v>
      </c>
      <c r="Q80" s="32" t="s">
        <v>56</v>
      </c>
      <c r="R80" s="58" t="s">
        <v>56</v>
      </c>
      <c r="S80" s="55" t="s">
        <v>56</v>
      </c>
      <c r="T80" s="20">
        <f t="shared" si="9"/>
        <v>0</v>
      </c>
      <c r="U80" s="20">
        <f t="shared" si="9"/>
        <v>0</v>
      </c>
      <c r="V80" s="55">
        <f t="shared" si="9"/>
        <v>0</v>
      </c>
      <c r="W80" s="55">
        <f t="shared" si="9"/>
        <v>0</v>
      </c>
      <c r="X80" s="34"/>
    </row>
    <row r="81" spans="1:24" ht="24" x14ac:dyDescent="0.2">
      <c r="A81" s="30" t="s">
        <v>152</v>
      </c>
      <c r="B81" s="36" t="s">
        <v>176</v>
      </c>
      <c r="C81" s="19" t="s">
        <v>177</v>
      </c>
      <c r="D81" s="32" t="s">
        <v>56</v>
      </c>
      <c r="E81" s="32" t="s">
        <v>56</v>
      </c>
      <c r="F81" s="58" t="s">
        <v>56</v>
      </c>
      <c r="G81" s="55" t="s">
        <v>56</v>
      </c>
      <c r="H81" s="32" t="s">
        <v>56</v>
      </c>
      <c r="I81" s="32" t="s">
        <v>56</v>
      </c>
      <c r="J81" s="58" t="s">
        <v>56</v>
      </c>
      <c r="K81" s="55" t="s">
        <v>56</v>
      </c>
      <c r="L81" s="32" t="s">
        <v>56</v>
      </c>
      <c r="M81" s="32" t="s">
        <v>56</v>
      </c>
      <c r="N81" s="58" t="s">
        <v>56</v>
      </c>
      <c r="O81" s="55" t="s">
        <v>56</v>
      </c>
      <c r="P81" s="32" t="s">
        <v>56</v>
      </c>
      <c r="Q81" s="32" t="s">
        <v>56</v>
      </c>
      <c r="R81" s="58" t="s">
        <v>56</v>
      </c>
      <c r="S81" s="55" t="s">
        <v>56</v>
      </c>
      <c r="T81" s="20">
        <f t="shared" si="9"/>
        <v>0</v>
      </c>
      <c r="U81" s="20">
        <f t="shared" si="9"/>
        <v>0</v>
      </c>
      <c r="V81" s="55">
        <f t="shared" si="9"/>
        <v>0</v>
      </c>
      <c r="W81" s="55">
        <f t="shared" si="9"/>
        <v>0</v>
      </c>
      <c r="X81" s="34"/>
    </row>
    <row r="82" spans="1:24" x14ac:dyDescent="0.2">
      <c r="A82" s="30" t="s">
        <v>152</v>
      </c>
      <c r="B82" s="36" t="s">
        <v>178</v>
      </c>
      <c r="C82" s="19" t="s">
        <v>179</v>
      </c>
      <c r="D82" s="32" t="s">
        <v>56</v>
      </c>
      <c r="E82" s="32" t="s">
        <v>56</v>
      </c>
      <c r="F82" s="58" t="s">
        <v>56</v>
      </c>
      <c r="G82" s="55" t="s">
        <v>56</v>
      </c>
      <c r="H82" s="32" t="s">
        <v>56</v>
      </c>
      <c r="I82" s="32" t="s">
        <v>56</v>
      </c>
      <c r="J82" s="58" t="s">
        <v>56</v>
      </c>
      <c r="K82" s="55" t="s">
        <v>56</v>
      </c>
      <c r="L82" s="32" t="s">
        <v>56</v>
      </c>
      <c r="M82" s="32" t="s">
        <v>56</v>
      </c>
      <c r="N82" s="58" t="s">
        <v>56</v>
      </c>
      <c r="O82" s="55" t="s">
        <v>56</v>
      </c>
      <c r="P82" s="32" t="s">
        <v>56</v>
      </c>
      <c r="Q82" s="32" t="s">
        <v>56</v>
      </c>
      <c r="R82" s="58" t="s">
        <v>56</v>
      </c>
      <c r="S82" s="55" t="s">
        <v>56</v>
      </c>
      <c r="T82" s="20">
        <f t="shared" si="9"/>
        <v>0</v>
      </c>
      <c r="U82" s="20">
        <f t="shared" si="9"/>
        <v>0</v>
      </c>
      <c r="V82" s="55">
        <f t="shared" si="9"/>
        <v>0</v>
      </c>
      <c r="W82" s="55">
        <f t="shared" si="9"/>
        <v>0</v>
      </c>
      <c r="X82" s="34"/>
    </row>
    <row r="83" spans="1:24" x14ac:dyDescent="0.2">
      <c r="A83" s="30" t="s">
        <v>152</v>
      </c>
      <c r="B83" s="36" t="s">
        <v>180</v>
      </c>
      <c r="C83" s="19" t="s">
        <v>181</v>
      </c>
      <c r="D83" s="32" t="s">
        <v>56</v>
      </c>
      <c r="E83" s="32" t="s">
        <v>56</v>
      </c>
      <c r="F83" s="58" t="s">
        <v>56</v>
      </c>
      <c r="G83" s="55" t="s">
        <v>56</v>
      </c>
      <c r="H83" s="32" t="s">
        <v>56</v>
      </c>
      <c r="I83" s="32" t="s">
        <v>56</v>
      </c>
      <c r="J83" s="58" t="s">
        <v>56</v>
      </c>
      <c r="K83" s="55" t="s">
        <v>56</v>
      </c>
      <c r="L83" s="32" t="s">
        <v>56</v>
      </c>
      <c r="M83" s="32" t="s">
        <v>56</v>
      </c>
      <c r="N83" s="58" t="s">
        <v>56</v>
      </c>
      <c r="O83" s="55" t="s">
        <v>56</v>
      </c>
      <c r="P83" s="32" t="s">
        <v>56</v>
      </c>
      <c r="Q83" s="32" t="s">
        <v>56</v>
      </c>
      <c r="R83" s="58" t="s">
        <v>56</v>
      </c>
      <c r="S83" s="55" t="s">
        <v>56</v>
      </c>
      <c r="T83" s="20">
        <f t="shared" si="9"/>
        <v>0</v>
      </c>
      <c r="U83" s="20">
        <f t="shared" si="9"/>
        <v>0</v>
      </c>
      <c r="V83" s="55">
        <f t="shared" si="9"/>
        <v>0</v>
      </c>
      <c r="W83" s="55">
        <f t="shared" si="9"/>
        <v>0</v>
      </c>
      <c r="X83" s="34"/>
    </row>
    <row r="84" spans="1:24" ht="24" x14ac:dyDescent="0.2">
      <c r="A84" s="26" t="s">
        <v>182</v>
      </c>
      <c r="B84" s="27" t="s">
        <v>183</v>
      </c>
      <c r="C84" s="28" t="s">
        <v>55</v>
      </c>
      <c r="D84" s="62">
        <v>0</v>
      </c>
      <c r="E84" s="62">
        <v>0</v>
      </c>
      <c r="F84" s="63">
        <v>0</v>
      </c>
      <c r="G84" s="57">
        <v>0</v>
      </c>
      <c r="H84" s="62">
        <v>0</v>
      </c>
      <c r="I84" s="62">
        <v>0</v>
      </c>
      <c r="J84" s="63">
        <v>0</v>
      </c>
      <c r="K84" s="57">
        <v>0</v>
      </c>
      <c r="L84" s="62">
        <v>0</v>
      </c>
      <c r="M84" s="62">
        <v>0</v>
      </c>
      <c r="N84" s="63">
        <v>0</v>
      </c>
      <c r="O84" s="57">
        <v>0</v>
      </c>
      <c r="P84" s="62">
        <v>17.835202974390654</v>
      </c>
      <c r="Q84" s="62">
        <v>0</v>
      </c>
      <c r="R84" s="63">
        <v>0</v>
      </c>
      <c r="S84" s="57">
        <v>0</v>
      </c>
      <c r="T84" s="29">
        <f t="shared" si="9"/>
        <v>17.835202974390654</v>
      </c>
      <c r="U84" s="29">
        <f t="shared" si="9"/>
        <v>0</v>
      </c>
      <c r="V84" s="57">
        <f t="shared" si="9"/>
        <v>0</v>
      </c>
      <c r="W84" s="57">
        <f t="shared" si="9"/>
        <v>0</v>
      </c>
      <c r="X84" s="34"/>
    </row>
    <row r="85" spans="1:24" ht="24" x14ac:dyDescent="0.2">
      <c r="A85" s="26" t="s">
        <v>184</v>
      </c>
      <c r="B85" s="27" t="s">
        <v>185</v>
      </c>
      <c r="C85" s="28" t="s">
        <v>55</v>
      </c>
      <c r="D85" s="62" t="s">
        <v>56</v>
      </c>
      <c r="E85" s="62" t="s">
        <v>56</v>
      </c>
      <c r="F85" s="62" t="s">
        <v>56</v>
      </c>
      <c r="G85" s="62" t="s">
        <v>56</v>
      </c>
      <c r="H85" s="62" t="s">
        <v>56</v>
      </c>
      <c r="I85" s="62" t="s">
        <v>56</v>
      </c>
      <c r="J85" s="62" t="s">
        <v>56</v>
      </c>
      <c r="K85" s="62" t="s">
        <v>56</v>
      </c>
      <c r="L85" s="62" t="s">
        <v>56</v>
      </c>
      <c r="M85" s="62" t="s">
        <v>56</v>
      </c>
      <c r="N85" s="62" t="s">
        <v>56</v>
      </c>
      <c r="O85" s="62" t="s">
        <v>56</v>
      </c>
      <c r="P85" s="62" t="s">
        <v>56</v>
      </c>
      <c r="Q85" s="62" t="s">
        <v>56</v>
      </c>
      <c r="R85" s="62" t="s">
        <v>56</v>
      </c>
      <c r="S85" s="62" t="s">
        <v>56</v>
      </c>
      <c r="T85" s="62" t="s">
        <v>56</v>
      </c>
      <c r="U85" s="62" t="s">
        <v>56</v>
      </c>
      <c r="V85" s="62" t="s">
        <v>56</v>
      </c>
      <c r="W85" s="62" t="s">
        <v>56</v>
      </c>
      <c r="X85" s="34"/>
    </row>
    <row r="86" spans="1:24" ht="24" x14ac:dyDescent="0.2">
      <c r="A86" s="26" t="s">
        <v>186</v>
      </c>
      <c r="B86" s="27" t="s">
        <v>187</v>
      </c>
      <c r="C86" s="28" t="s">
        <v>55</v>
      </c>
      <c r="D86" s="62">
        <v>0</v>
      </c>
      <c r="E86" s="62">
        <v>0</v>
      </c>
      <c r="F86" s="63">
        <v>0</v>
      </c>
      <c r="G86" s="57">
        <v>0</v>
      </c>
      <c r="H86" s="62">
        <v>0</v>
      </c>
      <c r="I86" s="62">
        <v>0</v>
      </c>
      <c r="J86" s="63">
        <v>0</v>
      </c>
      <c r="K86" s="57">
        <v>0</v>
      </c>
      <c r="L86" s="62">
        <v>0</v>
      </c>
      <c r="M86" s="62">
        <v>0</v>
      </c>
      <c r="N86" s="63">
        <v>0</v>
      </c>
      <c r="O86" s="57">
        <v>0</v>
      </c>
      <c r="P86" s="62">
        <v>17.835202974390654</v>
      </c>
      <c r="Q86" s="62">
        <v>0</v>
      </c>
      <c r="R86" s="63">
        <v>0</v>
      </c>
      <c r="S86" s="57">
        <v>0</v>
      </c>
      <c r="T86" s="29">
        <f t="shared" si="9"/>
        <v>17.835202974390654</v>
      </c>
      <c r="U86" s="29">
        <f t="shared" si="9"/>
        <v>0</v>
      </c>
      <c r="V86" s="57">
        <f t="shared" si="9"/>
        <v>0</v>
      </c>
      <c r="W86" s="57">
        <f t="shared" si="9"/>
        <v>0</v>
      </c>
      <c r="X86" s="34"/>
    </row>
    <row r="87" spans="1:24" ht="24" x14ac:dyDescent="0.2">
      <c r="A87" s="30" t="s">
        <v>186</v>
      </c>
      <c r="B87" s="25" t="s">
        <v>188</v>
      </c>
      <c r="C87" s="19" t="s">
        <v>189</v>
      </c>
      <c r="D87" s="32" t="s">
        <v>56</v>
      </c>
      <c r="E87" s="32" t="s">
        <v>56</v>
      </c>
      <c r="F87" s="58" t="s">
        <v>56</v>
      </c>
      <c r="G87" s="55" t="s">
        <v>56</v>
      </c>
      <c r="H87" s="32" t="s">
        <v>56</v>
      </c>
      <c r="I87" s="32" t="s">
        <v>56</v>
      </c>
      <c r="J87" s="58" t="s">
        <v>56</v>
      </c>
      <c r="K87" s="55" t="s">
        <v>56</v>
      </c>
      <c r="L87" s="32" t="s">
        <v>56</v>
      </c>
      <c r="M87" s="32" t="s">
        <v>56</v>
      </c>
      <c r="N87" s="58" t="s">
        <v>56</v>
      </c>
      <c r="O87" s="55" t="s">
        <v>56</v>
      </c>
      <c r="P87" s="32" t="s">
        <v>56</v>
      </c>
      <c r="Q87" s="32" t="s">
        <v>56</v>
      </c>
      <c r="R87" s="58" t="s">
        <v>56</v>
      </c>
      <c r="S87" s="55" t="s">
        <v>56</v>
      </c>
      <c r="T87" s="20">
        <f t="shared" ref="T87:W97" si="10">SUM(D87,H87,L87,P87)</f>
        <v>0</v>
      </c>
      <c r="U87" s="20">
        <f t="shared" si="10"/>
        <v>0</v>
      </c>
      <c r="V87" s="55">
        <f t="shared" si="10"/>
        <v>0</v>
      </c>
      <c r="W87" s="55">
        <f t="shared" si="10"/>
        <v>0</v>
      </c>
      <c r="X87" s="34"/>
    </row>
    <row r="88" spans="1:24" ht="24" x14ac:dyDescent="0.2">
      <c r="A88" s="30" t="s">
        <v>186</v>
      </c>
      <c r="B88" s="25" t="s">
        <v>190</v>
      </c>
      <c r="C88" s="19" t="s">
        <v>191</v>
      </c>
      <c r="D88" s="32" t="s">
        <v>56</v>
      </c>
      <c r="E88" s="32" t="s">
        <v>56</v>
      </c>
      <c r="F88" s="58" t="s">
        <v>56</v>
      </c>
      <c r="G88" s="55" t="s">
        <v>56</v>
      </c>
      <c r="H88" s="32" t="s">
        <v>56</v>
      </c>
      <c r="I88" s="32" t="s">
        <v>56</v>
      </c>
      <c r="J88" s="58" t="s">
        <v>56</v>
      </c>
      <c r="K88" s="55" t="s">
        <v>56</v>
      </c>
      <c r="L88" s="32" t="s">
        <v>56</v>
      </c>
      <c r="M88" s="32" t="s">
        <v>56</v>
      </c>
      <c r="N88" s="58" t="s">
        <v>56</v>
      </c>
      <c r="O88" s="55" t="s">
        <v>56</v>
      </c>
      <c r="P88" s="32">
        <v>17.835202974390654</v>
      </c>
      <c r="Q88" s="32" t="s">
        <v>56</v>
      </c>
      <c r="R88" s="58" t="s">
        <v>56</v>
      </c>
      <c r="S88" s="55" t="s">
        <v>56</v>
      </c>
      <c r="T88" s="20">
        <f t="shared" si="10"/>
        <v>17.835202974390654</v>
      </c>
      <c r="U88" s="20">
        <f t="shared" si="10"/>
        <v>0</v>
      </c>
      <c r="V88" s="55">
        <f t="shared" si="10"/>
        <v>0</v>
      </c>
      <c r="W88" s="55">
        <f t="shared" si="10"/>
        <v>0</v>
      </c>
      <c r="X88" s="34"/>
    </row>
    <row r="89" spans="1:24" ht="24" x14ac:dyDescent="0.2">
      <c r="A89" s="30" t="s">
        <v>186</v>
      </c>
      <c r="B89" s="25" t="s">
        <v>192</v>
      </c>
      <c r="C89" s="19" t="s">
        <v>193</v>
      </c>
      <c r="D89" s="32" t="s">
        <v>56</v>
      </c>
      <c r="E89" s="32" t="s">
        <v>56</v>
      </c>
      <c r="F89" s="58" t="s">
        <v>56</v>
      </c>
      <c r="G89" s="55" t="s">
        <v>56</v>
      </c>
      <c r="H89" s="32" t="s">
        <v>56</v>
      </c>
      <c r="I89" s="32" t="s">
        <v>56</v>
      </c>
      <c r="J89" s="58" t="s">
        <v>56</v>
      </c>
      <c r="K89" s="55" t="s">
        <v>56</v>
      </c>
      <c r="L89" s="32" t="s">
        <v>56</v>
      </c>
      <c r="M89" s="32" t="s">
        <v>56</v>
      </c>
      <c r="N89" s="58" t="s">
        <v>56</v>
      </c>
      <c r="O89" s="55" t="s">
        <v>56</v>
      </c>
      <c r="P89" s="32" t="s">
        <v>56</v>
      </c>
      <c r="Q89" s="32" t="s">
        <v>56</v>
      </c>
      <c r="R89" s="58" t="s">
        <v>56</v>
      </c>
      <c r="S89" s="55" t="s">
        <v>56</v>
      </c>
      <c r="T89" s="20">
        <f t="shared" si="10"/>
        <v>0</v>
      </c>
      <c r="U89" s="20">
        <f t="shared" si="10"/>
        <v>0</v>
      </c>
      <c r="V89" s="55">
        <f t="shared" si="10"/>
        <v>0</v>
      </c>
      <c r="W89" s="55">
        <f t="shared" si="10"/>
        <v>0</v>
      </c>
      <c r="X89" s="34"/>
    </row>
    <row r="90" spans="1:24" ht="24" x14ac:dyDescent="0.2">
      <c r="A90" s="30" t="s">
        <v>186</v>
      </c>
      <c r="B90" s="25" t="s">
        <v>194</v>
      </c>
      <c r="C90" s="19" t="s">
        <v>195</v>
      </c>
      <c r="D90" s="32" t="s">
        <v>56</v>
      </c>
      <c r="E90" s="32" t="s">
        <v>56</v>
      </c>
      <c r="F90" s="58" t="s">
        <v>56</v>
      </c>
      <c r="G90" s="55" t="s">
        <v>56</v>
      </c>
      <c r="H90" s="32" t="s">
        <v>56</v>
      </c>
      <c r="I90" s="32" t="s">
        <v>56</v>
      </c>
      <c r="J90" s="58" t="s">
        <v>56</v>
      </c>
      <c r="K90" s="55" t="s">
        <v>56</v>
      </c>
      <c r="L90" s="32" t="s">
        <v>56</v>
      </c>
      <c r="M90" s="32" t="s">
        <v>56</v>
      </c>
      <c r="N90" s="58" t="s">
        <v>56</v>
      </c>
      <c r="O90" s="55" t="s">
        <v>56</v>
      </c>
      <c r="P90" s="32" t="s">
        <v>56</v>
      </c>
      <c r="Q90" s="32" t="s">
        <v>56</v>
      </c>
      <c r="R90" s="58" t="s">
        <v>56</v>
      </c>
      <c r="S90" s="55" t="s">
        <v>56</v>
      </c>
      <c r="T90" s="20">
        <f t="shared" si="10"/>
        <v>0</v>
      </c>
      <c r="U90" s="20">
        <f t="shared" si="10"/>
        <v>0</v>
      </c>
      <c r="V90" s="55">
        <f t="shared" si="10"/>
        <v>0</v>
      </c>
      <c r="W90" s="55">
        <f t="shared" si="10"/>
        <v>0</v>
      </c>
      <c r="X90" s="34"/>
    </row>
    <row r="91" spans="1:24" ht="24" x14ac:dyDescent="0.2">
      <c r="A91" s="30" t="s">
        <v>186</v>
      </c>
      <c r="B91" s="25" t="s">
        <v>196</v>
      </c>
      <c r="C91" s="19" t="s">
        <v>197</v>
      </c>
      <c r="D91" s="32" t="s">
        <v>56</v>
      </c>
      <c r="E91" s="32" t="s">
        <v>56</v>
      </c>
      <c r="F91" s="58" t="s">
        <v>56</v>
      </c>
      <c r="G91" s="55" t="s">
        <v>56</v>
      </c>
      <c r="H91" s="32" t="s">
        <v>56</v>
      </c>
      <c r="I91" s="32" t="s">
        <v>56</v>
      </c>
      <c r="J91" s="58" t="s">
        <v>56</v>
      </c>
      <c r="K91" s="55" t="s">
        <v>56</v>
      </c>
      <c r="L91" s="32" t="s">
        <v>56</v>
      </c>
      <c r="M91" s="32" t="s">
        <v>56</v>
      </c>
      <c r="N91" s="58" t="s">
        <v>56</v>
      </c>
      <c r="O91" s="55" t="s">
        <v>56</v>
      </c>
      <c r="P91" s="32" t="s">
        <v>56</v>
      </c>
      <c r="Q91" s="32" t="s">
        <v>56</v>
      </c>
      <c r="R91" s="58" t="s">
        <v>56</v>
      </c>
      <c r="S91" s="55" t="s">
        <v>56</v>
      </c>
      <c r="T91" s="20">
        <f t="shared" si="10"/>
        <v>0</v>
      </c>
      <c r="U91" s="20">
        <f t="shared" si="10"/>
        <v>0</v>
      </c>
      <c r="V91" s="55">
        <f t="shared" si="10"/>
        <v>0</v>
      </c>
      <c r="W91" s="55">
        <f t="shared" si="10"/>
        <v>0</v>
      </c>
      <c r="X91" s="34"/>
    </row>
    <row r="92" spans="1:24" ht="24" x14ac:dyDescent="0.2">
      <c r="A92" s="30" t="s">
        <v>186</v>
      </c>
      <c r="B92" s="25" t="s">
        <v>198</v>
      </c>
      <c r="C92" s="19" t="s">
        <v>199</v>
      </c>
      <c r="D92" s="32" t="s">
        <v>56</v>
      </c>
      <c r="E92" s="32" t="s">
        <v>56</v>
      </c>
      <c r="F92" s="58" t="s">
        <v>56</v>
      </c>
      <c r="G92" s="55" t="s">
        <v>56</v>
      </c>
      <c r="H92" s="32" t="s">
        <v>56</v>
      </c>
      <c r="I92" s="32" t="s">
        <v>56</v>
      </c>
      <c r="J92" s="58" t="s">
        <v>56</v>
      </c>
      <c r="K92" s="55" t="s">
        <v>56</v>
      </c>
      <c r="L92" s="32" t="s">
        <v>56</v>
      </c>
      <c r="M92" s="32" t="s">
        <v>56</v>
      </c>
      <c r="N92" s="58" t="s">
        <v>56</v>
      </c>
      <c r="O92" s="55" t="s">
        <v>56</v>
      </c>
      <c r="P92" s="32" t="s">
        <v>56</v>
      </c>
      <c r="Q92" s="32" t="s">
        <v>56</v>
      </c>
      <c r="R92" s="58" t="s">
        <v>56</v>
      </c>
      <c r="S92" s="55" t="s">
        <v>56</v>
      </c>
      <c r="T92" s="20">
        <f t="shared" si="10"/>
        <v>0</v>
      </c>
      <c r="U92" s="20">
        <f t="shared" si="10"/>
        <v>0</v>
      </c>
      <c r="V92" s="55">
        <f t="shared" si="10"/>
        <v>0</v>
      </c>
      <c r="W92" s="55">
        <f t="shared" si="10"/>
        <v>0</v>
      </c>
      <c r="X92" s="34"/>
    </row>
    <row r="93" spans="1:24" ht="24" x14ac:dyDescent="0.2">
      <c r="A93" s="30" t="s">
        <v>186</v>
      </c>
      <c r="B93" s="25" t="s">
        <v>200</v>
      </c>
      <c r="C93" s="19" t="s">
        <v>201</v>
      </c>
      <c r="D93" s="32" t="s">
        <v>56</v>
      </c>
      <c r="E93" s="32" t="s">
        <v>56</v>
      </c>
      <c r="F93" s="58" t="s">
        <v>56</v>
      </c>
      <c r="G93" s="55" t="s">
        <v>56</v>
      </c>
      <c r="H93" s="32" t="s">
        <v>56</v>
      </c>
      <c r="I93" s="32" t="s">
        <v>56</v>
      </c>
      <c r="J93" s="58" t="s">
        <v>56</v>
      </c>
      <c r="K93" s="55" t="s">
        <v>56</v>
      </c>
      <c r="L93" s="32" t="s">
        <v>56</v>
      </c>
      <c r="M93" s="32" t="s">
        <v>56</v>
      </c>
      <c r="N93" s="58" t="s">
        <v>56</v>
      </c>
      <c r="O93" s="55" t="s">
        <v>56</v>
      </c>
      <c r="P93" s="32" t="s">
        <v>56</v>
      </c>
      <c r="Q93" s="32" t="s">
        <v>56</v>
      </c>
      <c r="R93" s="58" t="s">
        <v>56</v>
      </c>
      <c r="S93" s="55" t="s">
        <v>56</v>
      </c>
      <c r="T93" s="20">
        <f t="shared" si="10"/>
        <v>0</v>
      </c>
      <c r="U93" s="20">
        <f t="shared" si="10"/>
        <v>0</v>
      </c>
      <c r="V93" s="55">
        <f t="shared" si="10"/>
        <v>0</v>
      </c>
      <c r="W93" s="55">
        <f t="shared" si="10"/>
        <v>0</v>
      </c>
      <c r="X93" s="34"/>
    </row>
    <row r="94" spans="1:24" ht="24" x14ac:dyDescent="0.2">
      <c r="A94" s="30" t="s">
        <v>186</v>
      </c>
      <c r="B94" s="25" t="s">
        <v>202</v>
      </c>
      <c r="C94" s="19" t="s">
        <v>203</v>
      </c>
      <c r="D94" s="32" t="s">
        <v>56</v>
      </c>
      <c r="E94" s="32" t="s">
        <v>56</v>
      </c>
      <c r="F94" s="58" t="s">
        <v>56</v>
      </c>
      <c r="G94" s="55" t="s">
        <v>56</v>
      </c>
      <c r="H94" s="32" t="s">
        <v>56</v>
      </c>
      <c r="I94" s="32" t="s">
        <v>56</v>
      </c>
      <c r="J94" s="58" t="s">
        <v>56</v>
      </c>
      <c r="K94" s="55" t="s">
        <v>56</v>
      </c>
      <c r="L94" s="32" t="s">
        <v>56</v>
      </c>
      <c r="M94" s="32" t="s">
        <v>56</v>
      </c>
      <c r="N94" s="58" t="s">
        <v>56</v>
      </c>
      <c r="O94" s="55" t="s">
        <v>56</v>
      </c>
      <c r="P94" s="32" t="s">
        <v>56</v>
      </c>
      <c r="Q94" s="32" t="s">
        <v>56</v>
      </c>
      <c r="R94" s="58" t="s">
        <v>56</v>
      </c>
      <c r="S94" s="55" t="s">
        <v>56</v>
      </c>
      <c r="T94" s="20">
        <f t="shared" si="10"/>
        <v>0</v>
      </c>
      <c r="U94" s="20">
        <f t="shared" si="10"/>
        <v>0</v>
      </c>
      <c r="V94" s="55">
        <f t="shared" si="10"/>
        <v>0</v>
      </c>
      <c r="W94" s="55">
        <f t="shared" si="10"/>
        <v>0</v>
      </c>
      <c r="X94" s="34"/>
    </row>
    <row r="95" spans="1:24" ht="24" x14ac:dyDescent="0.2">
      <c r="A95" s="30" t="s">
        <v>186</v>
      </c>
      <c r="B95" s="25" t="s">
        <v>204</v>
      </c>
      <c r="C95" s="19" t="s">
        <v>205</v>
      </c>
      <c r="D95" s="32" t="s">
        <v>56</v>
      </c>
      <c r="E95" s="32" t="s">
        <v>56</v>
      </c>
      <c r="F95" s="58" t="s">
        <v>56</v>
      </c>
      <c r="G95" s="55" t="s">
        <v>56</v>
      </c>
      <c r="H95" s="32" t="s">
        <v>56</v>
      </c>
      <c r="I95" s="32" t="s">
        <v>56</v>
      </c>
      <c r="J95" s="58" t="s">
        <v>56</v>
      </c>
      <c r="K95" s="55" t="s">
        <v>56</v>
      </c>
      <c r="L95" s="32" t="s">
        <v>56</v>
      </c>
      <c r="M95" s="32" t="s">
        <v>56</v>
      </c>
      <c r="N95" s="58" t="s">
        <v>56</v>
      </c>
      <c r="O95" s="55" t="s">
        <v>56</v>
      </c>
      <c r="P95" s="32" t="s">
        <v>56</v>
      </c>
      <c r="Q95" s="32" t="s">
        <v>56</v>
      </c>
      <c r="R95" s="58" t="s">
        <v>56</v>
      </c>
      <c r="S95" s="55" t="s">
        <v>56</v>
      </c>
      <c r="T95" s="20">
        <f t="shared" si="10"/>
        <v>0</v>
      </c>
      <c r="U95" s="20">
        <f t="shared" si="10"/>
        <v>0</v>
      </c>
      <c r="V95" s="55">
        <f t="shared" si="10"/>
        <v>0</v>
      </c>
      <c r="W95" s="55">
        <f t="shared" si="10"/>
        <v>0</v>
      </c>
      <c r="X95" s="34"/>
    </row>
    <row r="96" spans="1:24" ht="24" x14ac:dyDescent="0.2">
      <c r="A96" s="30" t="s">
        <v>186</v>
      </c>
      <c r="B96" s="25" t="s">
        <v>206</v>
      </c>
      <c r="C96" s="19" t="s">
        <v>207</v>
      </c>
      <c r="D96" s="32" t="s">
        <v>56</v>
      </c>
      <c r="E96" s="32" t="s">
        <v>56</v>
      </c>
      <c r="F96" s="58" t="s">
        <v>56</v>
      </c>
      <c r="G96" s="55" t="s">
        <v>56</v>
      </c>
      <c r="H96" s="32" t="s">
        <v>56</v>
      </c>
      <c r="I96" s="32" t="s">
        <v>56</v>
      </c>
      <c r="J96" s="58" t="s">
        <v>56</v>
      </c>
      <c r="K96" s="55" t="s">
        <v>56</v>
      </c>
      <c r="L96" s="32" t="s">
        <v>56</v>
      </c>
      <c r="M96" s="32" t="s">
        <v>56</v>
      </c>
      <c r="N96" s="58" t="s">
        <v>56</v>
      </c>
      <c r="O96" s="55" t="s">
        <v>56</v>
      </c>
      <c r="P96" s="32" t="s">
        <v>56</v>
      </c>
      <c r="Q96" s="32" t="s">
        <v>56</v>
      </c>
      <c r="R96" s="58" t="s">
        <v>56</v>
      </c>
      <c r="S96" s="55" t="s">
        <v>56</v>
      </c>
      <c r="T96" s="20">
        <f t="shared" si="10"/>
        <v>0</v>
      </c>
      <c r="U96" s="20">
        <f t="shared" si="10"/>
        <v>0</v>
      </c>
      <c r="V96" s="55">
        <f t="shared" si="10"/>
        <v>0</v>
      </c>
      <c r="W96" s="55">
        <f t="shared" si="10"/>
        <v>0</v>
      </c>
      <c r="X96" s="34"/>
    </row>
    <row r="97" spans="1:24" ht="24" x14ac:dyDescent="0.2">
      <c r="A97" s="30" t="s">
        <v>186</v>
      </c>
      <c r="B97" s="25" t="s">
        <v>206</v>
      </c>
      <c r="C97" s="19" t="s">
        <v>208</v>
      </c>
      <c r="D97" s="32" t="s">
        <v>56</v>
      </c>
      <c r="E97" s="32" t="s">
        <v>56</v>
      </c>
      <c r="F97" s="58" t="s">
        <v>56</v>
      </c>
      <c r="G97" s="55" t="s">
        <v>56</v>
      </c>
      <c r="H97" s="32" t="s">
        <v>56</v>
      </c>
      <c r="I97" s="32" t="s">
        <v>56</v>
      </c>
      <c r="J97" s="58" t="s">
        <v>56</v>
      </c>
      <c r="K97" s="55" t="s">
        <v>56</v>
      </c>
      <c r="L97" s="32" t="s">
        <v>56</v>
      </c>
      <c r="M97" s="32" t="s">
        <v>56</v>
      </c>
      <c r="N97" s="58" t="s">
        <v>56</v>
      </c>
      <c r="O97" s="55" t="s">
        <v>56</v>
      </c>
      <c r="P97" s="32" t="s">
        <v>56</v>
      </c>
      <c r="Q97" s="32" t="s">
        <v>56</v>
      </c>
      <c r="R97" s="58" t="s">
        <v>56</v>
      </c>
      <c r="S97" s="55" t="s">
        <v>56</v>
      </c>
      <c r="T97" s="20">
        <f t="shared" si="10"/>
        <v>0</v>
      </c>
      <c r="U97" s="20">
        <f t="shared" si="10"/>
        <v>0</v>
      </c>
      <c r="V97" s="55">
        <f t="shared" si="10"/>
        <v>0</v>
      </c>
      <c r="W97" s="55">
        <f t="shared" si="10"/>
        <v>0</v>
      </c>
      <c r="X97" s="34"/>
    </row>
    <row r="98" spans="1:24" ht="24" x14ac:dyDescent="0.2">
      <c r="A98" s="26" t="s">
        <v>209</v>
      </c>
      <c r="B98" s="27" t="s">
        <v>210</v>
      </c>
      <c r="C98" s="28" t="s">
        <v>55</v>
      </c>
      <c r="D98" s="28" t="s">
        <v>56</v>
      </c>
      <c r="E98" s="28" t="s">
        <v>56</v>
      </c>
      <c r="F98" s="57" t="s">
        <v>56</v>
      </c>
      <c r="G98" s="57" t="s">
        <v>56</v>
      </c>
      <c r="H98" s="28" t="s">
        <v>56</v>
      </c>
      <c r="I98" s="28" t="s">
        <v>56</v>
      </c>
      <c r="J98" s="57" t="s">
        <v>56</v>
      </c>
      <c r="K98" s="57" t="s">
        <v>56</v>
      </c>
      <c r="L98" s="28" t="s">
        <v>56</v>
      </c>
      <c r="M98" s="28" t="s">
        <v>56</v>
      </c>
      <c r="N98" s="57" t="s">
        <v>56</v>
      </c>
      <c r="O98" s="57" t="s">
        <v>56</v>
      </c>
      <c r="P98" s="28" t="s">
        <v>56</v>
      </c>
      <c r="Q98" s="28" t="s">
        <v>56</v>
      </c>
      <c r="R98" s="57" t="s">
        <v>56</v>
      </c>
      <c r="S98" s="57" t="s">
        <v>56</v>
      </c>
      <c r="T98" s="29" t="s">
        <v>56</v>
      </c>
      <c r="U98" s="29" t="s">
        <v>56</v>
      </c>
      <c r="V98" s="29" t="s">
        <v>56</v>
      </c>
      <c r="W98" s="29" t="s">
        <v>56</v>
      </c>
      <c r="X98" s="34"/>
    </row>
    <row r="99" spans="1:24" x14ac:dyDescent="0.2">
      <c r="A99" s="26" t="s">
        <v>211</v>
      </c>
      <c r="B99" s="27" t="s">
        <v>212</v>
      </c>
      <c r="C99" s="28" t="s">
        <v>55</v>
      </c>
      <c r="D99" s="29" t="s">
        <v>56</v>
      </c>
      <c r="E99" s="29" t="s">
        <v>56</v>
      </c>
      <c r="F99" s="57" t="s">
        <v>56</v>
      </c>
      <c r="G99" s="57" t="s">
        <v>56</v>
      </c>
      <c r="H99" s="29" t="s">
        <v>56</v>
      </c>
      <c r="I99" s="29" t="s">
        <v>56</v>
      </c>
      <c r="J99" s="57" t="s">
        <v>56</v>
      </c>
      <c r="K99" s="57" t="s">
        <v>56</v>
      </c>
      <c r="L99" s="29" t="s">
        <v>56</v>
      </c>
      <c r="M99" s="29" t="s">
        <v>56</v>
      </c>
      <c r="N99" s="57" t="s">
        <v>56</v>
      </c>
      <c r="O99" s="57" t="s">
        <v>56</v>
      </c>
      <c r="P99" s="29" t="s">
        <v>56</v>
      </c>
      <c r="Q99" s="29" t="s">
        <v>56</v>
      </c>
      <c r="R99" s="57" t="s">
        <v>56</v>
      </c>
      <c r="S99" s="57" t="s">
        <v>56</v>
      </c>
      <c r="T99" s="29" t="s">
        <v>56</v>
      </c>
      <c r="U99" s="29" t="s">
        <v>56</v>
      </c>
      <c r="V99" s="29" t="s">
        <v>56</v>
      </c>
      <c r="W99" s="29" t="s">
        <v>56</v>
      </c>
      <c r="X99" s="34"/>
    </row>
  </sheetData>
  <mergeCells count="20">
    <mergeCell ref="I17:K17"/>
    <mergeCell ref="M17:O17"/>
    <mergeCell ref="Q17:S17"/>
    <mergeCell ref="U17:W17"/>
    <mergeCell ref="A15:A18"/>
    <mergeCell ref="B15:B18"/>
    <mergeCell ref="C15:C18"/>
    <mergeCell ref="D15:W15"/>
    <mergeCell ref="D16:G16"/>
    <mergeCell ref="H16:K16"/>
    <mergeCell ref="L16:O16"/>
    <mergeCell ref="P16:S16"/>
    <mergeCell ref="T16:W16"/>
    <mergeCell ref="E17:G17"/>
    <mergeCell ref="A6:W6"/>
    <mergeCell ref="A8:W8"/>
    <mergeCell ref="A9:W9"/>
    <mergeCell ref="A10:W10"/>
    <mergeCell ref="A12:W12"/>
    <mergeCell ref="A13:W13"/>
  </mergeCells>
  <pageMargins left="0.25" right="0.25" top="0.75" bottom="0.75" header="0.3" footer="0.3"/>
  <pageSetup paperSize="9" scale="32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9"/>
  <sheetViews>
    <sheetView workbookViewId="0">
      <selection activeCell="M1" sqref="M1:M5"/>
    </sheetView>
  </sheetViews>
  <sheetFormatPr defaultColWidth="9.140625" defaultRowHeight="12" x14ac:dyDescent="0.25"/>
  <cols>
    <col min="1" max="1" width="13.85546875" style="1" customWidth="1"/>
    <col min="2" max="2" width="54.85546875" style="1" customWidth="1"/>
    <col min="3" max="3" width="13.85546875" style="1" customWidth="1"/>
    <col min="4" max="4" width="15.28515625" style="1" customWidth="1"/>
    <col min="5" max="5" width="17.28515625" style="1" customWidth="1"/>
    <col min="6" max="6" width="15.28515625" style="1" customWidth="1"/>
    <col min="7" max="7" width="17.28515625" style="1" customWidth="1"/>
    <col min="8" max="8" width="15.28515625" style="1" customWidth="1"/>
    <col min="9" max="9" width="17.28515625" style="1" customWidth="1"/>
    <col min="10" max="10" width="15.28515625" style="1" customWidth="1"/>
    <col min="11" max="11" width="17.28515625" style="1" customWidth="1"/>
    <col min="12" max="12" width="15.28515625" style="1" customWidth="1"/>
    <col min="13" max="13" width="17.28515625" style="1" customWidth="1"/>
    <col min="14" max="16384" width="9.140625" style="1"/>
  </cols>
  <sheetData>
    <row r="1" spans="1:13" ht="12.75" x14ac:dyDescent="0.25">
      <c r="M1" s="38" t="s">
        <v>319</v>
      </c>
    </row>
    <row r="2" spans="1:13" ht="12.75" x14ac:dyDescent="0.25">
      <c r="M2" s="38" t="s">
        <v>214</v>
      </c>
    </row>
    <row r="3" spans="1:13" ht="12.75" x14ac:dyDescent="0.25">
      <c r="M3" s="38" t="s">
        <v>215</v>
      </c>
    </row>
    <row r="4" spans="1:13" ht="12.75" x14ac:dyDescent="0.25">
      <c r="M4" s="38" t="s">
        <v>216</v>
      </c>
    </row>
    <row r="5" spans="1:13" ht="12.75" x14ac:dyDescent="0.25">
      <c r="M5" s="39" t="s">
        <v>217</v>
      </c>
    </row>
    <row r="6" spans="1:13" x14ac:dyDescent="0.25">
      <c r="A6" s="3" t="s">
        <v>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8" spans="1:13" x14ac:dyDescent="0.25">
      <c r="A8" s="3" t="s">
        <v>302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12" spans="1:13" x14ac:dyDescent="0.25">
      <c r="A12" s="4" t="s">
        <v>3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 x14ac:dyDescent="0.25">
      <c r="A13" s="3" t="s">
        <v>4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6" spans="1:13" x14ac:dyDescent="0.25">
      <c r="A16" s="5" t="s">
        <v>5</v>
      </c>
      <c r="B16" s="5" t="s">
        <v>219</v>
      </c>
      <c r="C16" s="5" t="s">
        <v>7</v>
      </c>
      <c r="D16" s="45" t="s">
        <v>303</v>
      </c>
      <c r="E16" s="46"/>
      <c r="F16" s="46"/>
      <c r="G16" s="46"/>
      <c r="H16" s="46"/>
      <c r="I16" s="46"/>
      <c r="J16" s="46"/>
      <c r="K16" s="46"/>
      <c r="L16" s="46"/>
      <c r="M16" s="46"/>
    </row>
    <row r="17" spans="1:13" x14ac:dyDescent="0.25">
      <c r="A17" s="5"/>
      <c r="B17" s="5"/>
      <c r="C17" s="5"/>
      <c r="D17" s="5" t="s">
        <v>304</v>
      </c>
      <c r="E17" s="5"/>
      <c r="F17" s="5" t="s">
        <v>305</v>
      </c>
      <c r="G17" s="5"/>
      <c r="H17" s="5" t="s">
        <v>306</v>
      </c>
      <c r="I17" s="5"/>
      <c r="J17" s="5" t="s">
        <v>307</v>
      </c>
      <c r="K17" s="5"/>
      <c r="L17" s="5" t="s">
        <v>308</v>
      </c>
      <c r="M17" s="5"/>
    </row>
    <row r="18" spans="1:13" ht="24" x14ac:dyDescent="0.25">
      <c r="A18" s="5"/>
      <c r="B18" s="5"/>
      <c r="C18" s="5"/>
      <c r="D18" s="19" t="s">
        <v>250</v>
      </c>
      <c r="E18" s="53" t="s">
        <v>251</v>
      </c>
      <c r="F18" s="19" t="s">
        <v>250</v>
      </c>
      <c r="G18" s="53" t="s">
        <v>251</v>
      </c>
      <c r="H18" s="19" t="s">
        <v>250</v>
      </c>
      <c r="I18" s="53" t="s">
        <v>251</v>
      </c>
      <c r="J18" s="19" t="s">
        <v>250</v>
      </c>
      <c r="K18" s="53" t="s">
        <v>251</v>
      </c>
      <c r="L18" s="19" t="s">
        <v>250</v>
      </c>
      <c r="M18" s="53" t="s">
        <v>251</v>
      </c>
    </row>
    <row r="19" spans="1:13" x14ac:dyDescent="0.25">
      <c r="A19" s="11">
        <v>1</v>
      </c>
      <c r="B19" s="11">
        <v>2</v>
      </c>
      <c r="C19" s="11">
        <v>3</v>
      </c>
      <c r="D19" s="12" t="s">
        <v>309</v>
      </c>
      <c r="E19" s="12" t="s">
        <v>310</v>
      </c>
      <c r="F19" s="12" t="s">
        <v>311</v>
      </c>
      <c r="G19" s="12" t="s">
        <v>312</v>
      </c>
      <c r="H19" s="12" t="s">
        <v>313</v>
      </c>
      <c r="I19" s="12" t="s">
        <v>314</v>
      </c>
      <c r="J19" s="12" t="s">
        <v>315</v>
      </c>
      <c r="K19" s="12" t="s">
        <v>316</v>
      </c>
      <c r="L19" s="12" t="s">
        <v>317</v>
      </c>
      <c r="M19" s="12" t="s">
        <v>318</v>
      </c>
    </row>
    <row r="20" spans="1:13" s="17" customFormat="1" x14ac:dyDescent="0.25">
      <c r="A20" s="13">
        <v>0</v>
      </c>
      <c r="B20" s="14" t="s">
        <v>54</v>
      </c>
      <c r="C20" s="14" t="s">
        <v>55</v>
      </c>
      <c r="D20" s="54">
        <f t="shared" ref="D20:M20" si="0">SUM(D21:D25)</f>
        <v>0</v>
      </c>
      <c r="E20" s="54">
        <f t="shared" si="0"/>
        <v>11</v>
      </c>
      <c r="F20" s="54">
        <f t="shared" si="0"/>
        <v>0</v>
      </c>
      <c r="G20" s="54">
        <f t="shared" si="0"/>
        <v>31</v>
      </c>
      <c r="H20" s="54">
        <f t="shared" si="0"/>
        <v>21140</v>
      </c>
      <c r="I20" s="54">
        <f t="shared" si="0"/>
        <v>16</v>
      </c>
      <c r="J20" s="54">
        <f t="shared" si="0"/>
        <v>0</v>
      </c>
      <c r="K20" s="54">
        <f t="shared" si="0"/>
        <v>517</v>
      </c>
      <c r="L20" s="54">
        <f t="shared" si="0"/>
        <v>0</v>
      </c>
      <c r="M20" s="54">
        <f t="shared" si="0"/>
        <v>0</v>
      </c>
    </row>
    <row r="21" spans="1:13" x14ac:dyDescent="0.25">
      <c r="A21" s="12" t="s">
        <v>57</v>
      </c>
      <c r="B21" s="18" t="s">
        <v>58</v>
      </c>
      <c r="C21" s="11" t="s">
        <v>55</v>
      </c>
      <c r="D21" s="55" t="str">
        <f t="shared" ref="D21:M21" si="1">D27</f>
        <v>нд</v>
      </c>
      <c r="E21" s="55" t="str">
        <f t="shared" si="1"/>
        <v>нд</v>
      </c>
      <c r="F21" s="55" t="str">
        <f t="shared" si="1"/>
        <v>нд</v>
      </c>
      <c r="G21" s="55" t="str">
        <f t="shared" si="1"/>
        <v>нд</v>
      </c>
      <c r="H21" s="55" t="str">
        <f t="shared" si="1"/>
        <v>нд</v>
      </c>
      <c r="I21" s="55" t="str">
        <f t="shared" si="1"/>
        <v>нд</v>
      </c>
      <c r="J21" s="55" t="str">
        <f t="shared" si="1"/>
        <v>нд</v>
      </c>
      <c r="K21" s="55" t="str">
        <f t="shared" si="1"/>
        <v>нд</v>
      </c>
      <c r="L21" s="55" t="str">
        <f t="shared" si="1"/>
        <v>нд</v>
      </c>
      <c r="M21" s="55" t="str">
        <f t="shared" si="1"/>
        <v>нд</v>
      </c>
    </row>
    <row r="22" spans="1:13" x14ac:dyDescent="0.25">
      <c r="A22" s="12" t="s">
        <v>59</v>
      </c>
      <c r="B22" s="18" t="s">
        <v>60</v>
      </c>
      <c r="C22" s="11" t="s">
        <v>55</v>
      </c>
      <c r="D22" s="55">
        <f t="shared" ref="D22:M22" si="2">D33</f>
        <v>0</v>
      </c>
      <c r="E22" s="55">
        <f t="shared" si="2"/>
        <v>11</v>
      </c>
      <c r="F22" s="55">
        <f t="shared" si="2"/>
        <v>0</v>
      </c>
      <c r="G22" s="55">
        <f t="shared" si="2"/>
        <v>0</v>
      </c>
      <c r="H22" s="55">
        <f t="shared" si="2"/>
        <v>21140</v>
      </c>
      <c r="I22" s="55">
        <f t="shared" si="2"/>
        <v>0</v>
      </c>
      <c r="J22" s="55">
        <f t="shared" si="2"/>
        <v>0</v>
      </c>
      <c r="K22" s="55">
        <f t="shared" si="2"/>
        <v>0</v>
      </c>
      <c r="L22" s="55">
        <f t="shared" si="2"/>
        <v>0</v>
      </c>
      <c r="M22" s="55">
        <f t="shared" si="2"/>
        <v>0</v>
      </c>
    </row>
    <row r="23" spans="1:13" x14ac:dyDescent="0.25">
      <c r="A23" s="12" t="s">
        <v>61</v>
      </c>
      <c r="B23" s="18" t="s">
        <v>62</v>
      </c>
      <c r="C23" s="11" t="s">
        <v>55</v>
      </c>
      <c r="D23" s="55">
        <f t="shared" ref="D23:M23" si="3">D65</f>
        <v>0</v>
      </c>
      <c r="E23" s="55">
        <f t="shared" si="3"/>
        <v>0</v>
      </c>
      <c r="F23" s="55">
        <f t="shared" si="3"/>
        <v>0</v>
      </c>
      <c r="G23" s="55">
        <f t="shared" si="3"/>
        <v>31</v>
      </c>
      <c r="H23" s="55">
        <f t="shared" si="3"/>
        <v>0</v>
      </c>
      <c r="I23" s="55">
        <f t="shared" si="3"/>
        <v>16</v>
      </c>
      <c r="J23" s="55">
        <f t="shared" si="3"/>
        <v>0</v>
      </c>
      <c r="K23" s="55">
        <f t="shared" si="3"/>
        <v>517</v>
      </c>
      <c r="L23" s="55">
        <f t="shared" si="3"/>
        <v>0</v>
      </c>
      <c r="M23" s="55">
        <f t="shared" si="3"/>
        <v>0</v>
      </c>
    </row>
    <row r="24" spans="1:13" ht="24" x14ac:dyDescent="0.25">
      <c r="A24" s="12" t="s">
        <v>63</v>
      </c>
      <c r="B24" s="18" t="s">
        <v>64</v>
      </c>
      <c r="C24" s="11" t="s">
        <v>55</v>
      </c>
      <c r="D24" s="55" t="str">
        <f t="shared" ref="D24:M25" si="4">D98</f>
        <v>нд</v>
      </c>
      <c r="E24" s="55" t="str">
        <f t="shared" si="4"/>
        <v>нд</v>
      </c>
      <c r="F24" s="55" t="str">
        <f t="shared" si="4"/>
        <v>нд</v>
      </c>
      <c r="G24" s="55" t="str">
        <f t="shared" si="4"/>
        <v>нд</v>
      </c>
      <c r="H24" s="55" t="str">
        <f t="shared" si="4"/>
        <v>нд</v>
      </c>
      <c r="I24" s="55" t="str">
        <f t="shared" si="4"/>
        <v>нд</v>
      </c>
      <c r="J24" s="55" t="str">
        <f t="shared" si="4"/>
        <v>нд</v>
      </c>
      <c r="K24" s="55" t="str">
        <f t="shared" si="4"/>
        <v>нд</v>
      </c>
      <c r="L24" s="55" t="str">
        <f t="shared" si="4"/>
        <v>нд</v>
      </c>
      <c r="M24" s="55" t="str">
        <f t="shared" si="4"/>
        <v>нд</v>
      </c>
    </row>
    <row r="25" spans="1:13" x14ac:dyDescent="0.25">
      <c r="A25" s="12" t="s">
        <v>65</v>
      </c>
      <c r="B25" s="18" t="s">
        <v>66</v>
      </c>
      <c r="C25" s="11" t="s">
        <v>55</v>
      </c>
      <c r="D25" s="55" t="str">
        <f t="shared" si="4"/>
        <v>нд</v>
      </c>
      <c r="E25" s="55" t="str">
        <f t="shared" si="4"/>
        <v>нд</v>
      </c>
      <c r="F25" s="55" t="str">
        <f t="shared" si="4"/>
        <v>нд</v>
      </c>
      <c r="G25" s="55" t="str">
        <f t="shared" si="4"/>
        <v>нд</v>
      </c>
      <c r="H25" s="55" t="str">
        <f t="shared" si="4"/>
        <v>нд</v>
      </c>
      <c r="I25" s="55" t="str">
        <f t="shared" si="4"/>
        <v>нд</v>
      </c>
      <c r="J25" s="55" t="str">
        <f t="shared" si="4"/>
        <v>нд</v>
      </c>
      <c r="K25" s="55" t="str">
        <f t="shared" si="4"/>
        <v>нд</v>
      </c>
      <c r="L25" s="55" t="str">
        <f t="shared" si="4"/>
        <v>нд</v>
      </c>
      <c r="M25" s="55" t="str">
        <f t="shared" si="4"/>
        <v>нд</v>
      </c>
    </row>
    <row r="26" spans="1:13" x14ac:dyDescent="0.25">
      <c r="A26" s="26">
        <v>1</v>
      </c>
      <c r="B26" s="28" t="s">
        <v>67</v>
      </c>
      <c r="C26" s="28" t="s">
        <v>55</v>
      </c>
      <c r="D26" s="56">
        <f t="shared" ref="D26:M26" si="5">D20</f>
        <v>0</v>
      </c>
      <c r="E26" s="56">
        <f t="shared" si="5"/>
        <v>11</v>
      </c>
      <c r="F26" s="56">
        <f t="shared" si="5"/>
        <v>0</v>
      </c>
      <c r="G26" s="56">
        <f t="shared" si="5"/>
        <v>31</v>
      </c>
      <c r="H26" s="56">
        <f t="shared" si="5"/>
        <v>21140</v>
      </c>
      <c r="I26" s="56">
        <f t="shared" si="5"/>
        <v>16</v>
      </c>
      <c r="J26" s="56">
        <f t="shared" si="5"/>
        <v>0</v>
      </c>
      <c r="K26" s="56">
        <f t="shared" si="5"/>
        <v>517</v>
      </c>
      <c r="L26" s="56">
        <f t="shared" si="5"/>
        <v>0</v>
      </c>
      <c r="M26" s="56">
        <f t="shared" si="5"/>
        <v>0</v>
      </c>
    </row>
    <row r="27" spans="1:13" x14ac:dyDescent="0.25">
      <c r="A27" s="12" t="s">
        <v>68</v>
      </c>
      <c r="B27" s="18" t="s">
        <v>69</v>
      </c>
      <c r="C27" s="11" t="s">
        <v>55</v>
      </c>
      <c r="D27" s="55" t="s">
        <v>56</v>
      </c>
      <c r="E27" s="55" t="s">
        <v>56</v>
      </c>
      <c r="F27" s="55" t="s">
        <v>56</v>
      </c>
      <c r="G27" s="55" t="s">
        <v>56</v>
      </c>
      <c r="H27" s="55" t="s">
        <v>56</v>
      </c>
      <c r="I27" s="55" t="s">
        <v>56</v>
      </c>
      <c r="J27" s="55" t="s">
        <v>56</v>
      </c>
      <c r="K27" s="55" t="s">
        <v>56</v>
      </c>
      <c r="L27" s="55" t="s">
        <v>56</v>
      </c>
      <c r="M27" s="55" t="s">
        <v>56</v>
      </c>
    </row>
    <row r="28" spans="1:13" x14ac:dyDescent="0.25">
      <c r="A28" s="12" t="s">
        <v>70</v>
      </c>
      <c r="B28" s="18" t="s">
        <v>71</v>
      </c>
      <c r="C28" s="11" t="s">
        <v>55</v>
      </c>
      <c r="D28" s="55" t="s">
        <v>56</v>
      </c>
      <c r="E28" s="55" t="s">
        <v>56</v>
      </c>
      <c r="F28" s="55" t="s">
        <v>56</v>
      </c>
      <c r="G28" s="55" t="s">
        <v>56</v>
      </c>
      <c r="H28" s="55" t="s">
        <v>56</v>
      </c>
      <c r="I28" s="55" t="s">
        <v>56</v>
      </c>
      <c r="J28" s="55" t="s">
        <v>56</v>
      </c>
      <c r="K28" s="55" t="s">
        <v>56</v>
      </c>
      <c r="L28" s="55" t="s">
        <v>56</v>
      </c>
      <c r="M28" s="55" t="s">
        <v>56</v>
      </c>
    </row>
    <row r="29" spans="1:13" ht="24" x14ac:dyDescent="0.25">
      <c r="A29" s="24" t="s">
        <v>72</v>
      </c>
      <c r="B29" s="25" t="s">
        <v>73</v>
      </c>
      <c r="C29" s="19" t="s">
        <v>55</v>
      </c>
      <c r="D29" s="55" t="s">
        <v>56</v>
      </c>
      <c r="E29" s="55" t="s">
        <v>56</v>
      </c>
      <c r="F29" s="55" t="s">
        <v>56</v>
      </c>
      <c r="G29" s="55" t="s">
        <v>56</v>
      </c>
      <c r="H29" s="55" t="s">
        <v>56</v>
      </c>
      <c r="I29" s="55" t="s">
        <v>56</v>
      </c>
      <c r="J29" s="55" t="s">
        <v>56</v>
      </c>
      <c r="K29" s="55" t="s">
        <v>56</v>
      </c>
      <c r="L29" s="55" t="s">
        <v>56</v>
      </c>
      <c r="M29" s="55" t="s">
        <v>56</v>
      </c>
    </row>
    <row r="30" spans="1:13" ht="24" x14ac:dyDescent="0.25">
      <c r="A30" s="12" t="s">
        <v>74</v>
      </c>
      <c r="B30" s="18" t="s">
        <v>75</v>
      </c>
      <c r="C30" s="11" t="s">
        <v>55</v>
      </c>
      <c r="D30" s="55" t="s">
        <v>56</v>
      </c>
      <c r="E30" s="55" t="s">
        <v>56</v>
      </c>
      <c r="F30" s="55" t="s">
        <v>56</v>
      </c>
      <c r="G30" s="55" t="s">
        <v>56</v>
      </c>
      <c r="H30" s="55" t="s">
        <v>56</v>
      </c>
      <c r="I30" s="55" t="s">
        <v>56</v>
      </c>
      <c r="J30" s="55" t="s">
        <v>56</v>
      </c>
      <c r="K30" s="55" t="s">
        <v>56</v>
      </c>
      <c r="L30" s="55" t="s">
        <v>56</v>
      </c>
      <c r="M30" s="55" t="s">
        <v>56</v>
      </c>
    </row>
    <row r="31" spans="1:13" ht="24" x14ac:dyDescent="0.25">
      <c r="A31" s="12" t="s">
        <v>76</v>
      </c>
      <c r="B31" s="18" t="s">
        <v>77</v>
      </c>
      <c r="C31" s="11" t="s">
        <v>55</v>
      </c>
      <c r="D31" s="55" t="s">
        <v>56</v>
      </c>
      <c r="E31" s="55" t="s">
        <v>56</v>
      </c>
      <c r="F31" s="55" t="s">
        <v>56</v>
      </c>
      <c r="G31" s="55" t="s">
        <v>56</v>
      </c>
      <c r="H31" s="55" t="s">
        <v>56</v>
      </c>
      <c r="I31" s="55" t="s">
        <v>56</v>
      </c>
      <c r="J31" s="55" t="s">
        <v>56</v>
      </c>
      <c r="K31" s="55" t="s">
        <v>56</v>
      </c>
      <c r="L31" s="55" t="s">
        <v>56</v>
      </c>
      <c r="M31" s="55" t="s">
        <v>56</v>
      </c>
    </row>
    <row r="32" spans="1:13" ht="24" x14ac:dyDescent="0.25">
      <c r="A32" s="12" t="s">
        <v>78</v>
      </c>
      <c r="B32" s="18" t="s">
        <v>79</v>
      </c>
      <c r="C32" s="11" t="s">
        <v>55</v>
      </c>
      <c r="D32" s="55" t="s">
        <v>56</v>
      </c>
      <c r="E32" s="55" t="s">
        <v>56</v>
      </c>
      <c r="F32" s="55" t="s">
        <v>56</v>
      </c>
      <c r="G32" s="55" t="s">
        <v>56</v>
      </c>
      <c r="H32" s="55" t="s">
        <v>56</v>
      </c>
      <c r="I32" s="55" t="s">
        <v>56</v>
      </c>
      <c r="J32" s="55" t="s">
        <v>56</v>
      </c>
      <c r="K32" s="55" t="s">
        <v>56</v>
      </c>
      <c r="L32" s="55" t="s">
        <v>56</v>
      </c>
      <c r="M32" s="55" t="s">
        <v>56</v>
      </c>
    </row>
    <row r="33" spans="1:17" ht="24" x14ac:dyDescent="0.25">
      <c r="A33" s="26" t="s">
        <v>80</v>
      </c>
      <c r="B33" s="27" t="s">
        <v>81</v>
      </c>
      <c r="C33" s="28" t="s">
        <v>55</v>
      </c>
      <c r="D33" s="57">
        <f t="shared" ref="D33:M33" si="6">SUM(D34,D43,D44,D64)</f>
        <v>0</v>
      </c>
      <c r="E33" s="57">
        <f t="shared" si="6"/>
        <v>11</v>
      </c>
      <c r="F33" s="57">
        <f t="shared" si="6"/>
        <v>0</v>
      </c>
      <c r="G33" s="57">
        <f t="shared" si="6"/>
        <v>0</v>
      </c>
      <c r="H33" s="57">
        <f t="shared" si="6"/>
        <v>21140</v>
      </c>
      <c r="I33" s="57">
        <f t="shared" si="6"/>
        <v>0</v>
      </c>
      <c r="J33" s="57">
        <f t="shared" si="6"/>
        <v>0</v>
      </c>
      <c r="K33" s="57">
        <f t="shared" si="6"/>
        <v>0</v>
      </c>
      <c r="L33" s="57">
        <f t="shared" si="6"/>
        <v>0</v>
      </c>
      <c r="M33" s="57">
        <f t="shared" si="6"/>
        <v>0</v>
      </c>
    </row>
    <row r="34" spans="1:17" ht="36" x14ac:dyDescent="0.25">
      <c r="A34" s="26" t="s">
        <v>82</v>
      </c>
      <c r="B34" s="27" t="s">
        <v>83</v>
      </c>
      <c r="C34" s="28" t="s">
        <v>55</v>
      </c>
      <c r="D34" s="57">
        <f t="shared" ref="D34:M34" si="7">D35</f>
        <v>0</v>
      </c>
      <c r="E34" s="57">
        <f t="shared" si="7"/>
        <v>11</v>
      </c>
      <c r="F34" s="57">
        <f t="shared" si="7"/>
        <v>0</v>
      </c>
      <c r="G34" s="57">
        <f t="shared" si="7"/>
        <v>0</v>
      </c>
      <c r="H34" s="57">
        <f t="shared" si="7"/>
        <v>21140</v>
      </c>
      <c r="I34" s="57">
        <f t="shared" si="7"/>
        <v>0</v>
      </c>
      <c r="J34" s="57">
        <f t="shared" si="7"/>
        <v>0</v>
      </c>
      <c r="K34" s="57">
        <f t="shared" si="7"/>
        <v>0</v>
      </c>
      <c r="L34" s="57">
        <f t="shared" si="7"/>
        <v>0</v>
      </c>
      <c r="M34" s="57">
        <f t="shared" si="7"/>
        <v>0</v>
      </c>
    </row>
    <row r="35" spans="1:17" ht="36" x14ac:dyDescent="0.25">
      <c r="A35" s="26" t="s">
        <v>84</v>
      </c>
      <c r="B35" s="27" t="s">
        <v>85</v>
      </c>
      <c r="C35" s="28" t="s">
        <v>55</v>
      </c>
      <c r="D35" s="57">
        <f t="shared" ref="D35:M35" si="8">SUM(D36:D41)</f>
        <v>0</v>
      </c>
      <c r="E35" s="57">
        <f t="shared" si="8"/>
        <v>11</v>
      </c>
      <c r="F35" s="57">
        <f t="shared" si="8"/>
        <v>0</v>
      </c>
      <c r="G35" s="57">
        <f t="shared" si="8"/>
        <v>0</v>
      </c>
      <c r="H35" s="57">
        <f t="shared" si="8"/>
        <v>21140</v>
      </c>
      <c r="I35" s="57">
        <f t="shared" si="8"/>
        <v>0</v>
      </c>
      <c r="J35" s="57">
        <f t="shared" si="8"/>
        <v>0</v>
      </c>
      <c r="K35" s="57">
        <f t="shared" si="8"/>
        <v>0</v>
      </c>
      <c r="L35" s="57">
        <f t="shared" si="8"/>
        <v>0</v>
      </c>
      <c r="M35" s="57">
        <f t="shared" si="8"/>
        <v>0</v>
      </c>
    </row>
    <row r="36" spans="1:17" ht="48" x14ac:dyDescent="0.25">
      <c r="A36" s="30" t="s">
        <v>84</v>
      </c>
      <c r="B36" s="25" t="s">
        <v>86</v>
      </c>
      <c r="C36" s="19" t="s">
        <v>87</v>
      </c>
      <c r="D36" s="64" t="s">
        <v>56</v>
      </c>
      <c r="E36" s="64" t="s">
        <v>56</v>
      </c>
      <c r="F36" s="64" t="s">
        <v>56</v>
      </c>
      <c r="G36" s="64" t="s">
        <v>56</v>
      </c>
      <c r="H36" s="59">
        <f>'[1]3'!G35</f>
        <v>21140</v>
      </c>
      <c r="I36" s="59" t="s">
        <v>56</v>
      </c>
      <c r="J36" s="64" t="s">
        <v>56</v>
      </c>
      <c r="K36" s="64" t="s">
        <v>56</v>
      </c>
      <c r="L36" s="64" t="s">
        <v>56</v>
      </c>
      <c r="M36" s="64" t="s">
        <v>56</v>
      </c>
      <c r="N36" s="65"/>
      <c r="O36" s="65"/>
      <c r="P36" s="65"/>
      <c r="Q36" s="65"/>
    </row>
    <row r="37" spans="1:17" ht="36" x14ac:dyDescent="0.25">
      <c r="A37" s="30" t="s">
        <v>84</v>
      </c>
      <c r="B37" s="25" t="s">
        <v>88</v>
      </c>
      <c r="C37" s="19" t="s">
        <v>89</v>
      </c>
      <c r="D37" s="64" t="s">
        <v>56</v>
      </c>
      <c r="E37" s="59">
        <f>'[1]3'!H36</f>
        <v>3</v>
      </c>
      <c r="F37" s="64" t="s">
        <v>56</v>
      </c>
      <c r="G37" s="64" t="s">
        <v>56</v>
      </c>
      <c r="H37" s="64" t="s">
        <v>56</v>
      </c>
      <c r="I37" s="64" t="s">
        <v>56</v>
      </c>
      <c r="J37" s="64" t="s">
        <v>56</v>
      </c>
      <c r="K37" s="64" t="s">
        <v>56</v>
      </c>
      <c r="L37" s="64" t="s">
        <v>56</v>
      </c>
      <c r="M37" s="64" t="s">
        <v>56</v>
      </c>
      <c r="N37" s="65"/>
      <c r="O37" s="65"/>
      <c r="P37" s="65"/>
      <c r="Q37" s="65"/>
    </row>
    <row r="38" spans="1:17" ht="36" x14ac:dyDescent="0.25">
      <c r="A38" s="30" t="s">
        <v>84</v>
      </c>
      <c r="B38" s="25" t="s">
        <v>90</v>
      </c>
      <c r="C38" s="19" t="s">
        <v>91</v>
      </c>
      <c r="D38" s="59" t="s">
        <v>56</v>
      </c>
      <c r="E38" s="59">
        <f>'[1]3'!H37</f>
        <v>2</v>
      </c>
      <c r="F38" s="64" t="s">
        <v>56</v>
      </c>
      <c r="G38" s="64" t="s">
        <v>56</v>
      </c>
      <c r="H38" s="64" t="s">
        <v>56</v>
      </c>
      <c r="I38" s="64" t="s">
        <v>56</v>
      </c>
      <c r="J38" s="64" t="s">
        <v>56</v>
      </c>
      <c r="K38" s="64" t="s">
        <v>56</v>
      </c>
      <c r="L38" s="64" t="s">
        <v>56</v>
      </c>
      <c r="M38" s="64" t="s">
        <v>56</v>
      </c>
      <c r="N38" s="65"/>
      <c r="O38" s="65"/>
      <c r="P38" s="65"/>
      <c r="Q38" s="65"/>
    </row>
    <row r="39" spans="1:17" ht="36" x14ac:dyDescent="0.25">
      <c r="A39" s="30" t="s">
        <v>84</v>
      </c>
      <c r="B39" s="25" t="s">
        <v>92</v>
      </c>
      <c r="C39" s="19" t="s">
        <v>93</v>
      </c>
      <c r="D39" s="59" t="s">
        <v>56</v>
      </c>
      <c r="E39" s="59">
        <f>'[1]3'!H38</f>
        <v>2</v>
      </c>
      <c r="F39" s="64" t="s">
        <v>56</v>
      </c>
      <c r="G39" s="64" t="s">
        <v>56</v>
      </c>
      <c r="H39" s="64" t="s">
        <v>56</v>
      </c>
      <c r="I39" s="64" t="s">
        <v>56</v>
      </c>
      <c r="J39" s="64" t="s">
        <v>56</v>
      </c>
      <c r="K39" s="64" t="s">
        <v>56</v>
      </c>
      <c r="L39" s="64" t="s">
        <v>56</v>
      </c>
      <c r="M39" s="64" t="s">
        <v>56</v>
      </c>
      <c r="N39" s="65"/>
      <c r="O39" s="65"/>
      <c r="P39" s="65"/>
      <c r="Q39" s="65"/>
    </row>
    <row r="40" spans="1:17" ht="36" x14ac:dyDescent="0.25">
      <c r="A40" s="30" t="s">
        <v>84</v>
      </c>
      <c r="B40" s="25" t="s">
        <v>94</v>
      </c>
      <c r="C40" s="19" t="s">
        <v>95</v>
      </c>
      <c r="D40" s="59" t="s">
        <v>56</v>
      </c>
      <c r="E40" s="59">
        <f>'[1]3'!H39</f>
        <v>2</v>
      </c>
      <c r="F40" s="64" t="s">
        <v>56</v>
      </c>
      <c r="G40" s="64" t="s">
        <v>56</v>
      </c>
      <c r="H40" s="64" t="s">
        <v>56</v>
      </c>
      <c r="I40" s="64" t="s">
        <v>56</v>
      </c>
      <c r="J40" s="64" t="s">
        <v>56</v>
      </c>
      <c r="K40" s="64" t="s">
        <v>56</v>
      </c>
      <c r="L40" s="64" t="s">
        <v>56</v>
      </c>
      <c r="M40" s="64" t="s">
        <v>56</v>
      </c>
      <c r="N40" s="65"/>
      <c r="O40" s="65"/>
      <c r="P40" s="65"/>
      <c r="Q40" s="65"/>
    </row>
    <row r="41" spans="1:17" ht="36" x14ac:dyDescent="0.25">
      <c r="A41" s="30" t="s">
        <v>84</v>
      </c>
      <c r="B41" s="25" t="s">
        <v>96</v>
      </c>
      <c r="C41" s="19" t="s">
        <v>97</v>
      </c>
      <c r="D41" s="59" t="s">
        <v>56</v>
      </c>
      <c r="E41" s="59">
        <f>'[1]3'!H40</f>
        <v>2</v>
      </c>
      <c r="F41" s="64" t="s">
        <v>56</v>
      </c>
      <c r="G41" s="64" t="s">
        <v>56</v>
      </c>
      <c r="H41" s="64" t="s">
        <v>56</v>
      </c>
      <c r="I41" s="64" t="s">
        <v>56</v>
      </c>
      <c r="J41" s="64" t="s">
        <v>56</v>
      </c>
      <c r="K41" s="64" t="s">
        <v>56</v>
      </c>
      <c r="L41" s="64" t="s">
        <v>56</v>
      </c>
      <c r="M41" s="64" t="s">
        <v>56</v>
      </c>
      <c r="N41" s="65"/>
      <c r="O41" s="65"/>
      <c r="P41" s="65"/>
      <c r="Q41" s="65"/>
    </row>
    <row r="42" spans="1:17" ht="24" x14ac:dyDescent="0.25">
      <c r="A42" s="12" t="s">
        <v>98</v>
      </c>
      <c r="B42" s="18" t="s">
        <v>99</v>
      </c>
      <c r="C42" s="11" t="s">
        <v>55</v>
      </c>
      <c r="D42" s="55" t="s">
        <v>56</v>
      </c>
      <c r="E42" s="55" t="s">
        <v>56</v>
      </c>
      <c r="F42" s="55" t="s">
        <v>56</v>
      </c>
      <c r="G42" s="55" t="s">
        <v>56</v>
      </c>
      <c r="H42" s="55" t="s">
        <v>56</v>
      </c>
      <c r="I42" s="55" t="s">
        <v>56</v>
      </c>
      <c r="J42" s="55" t="s">
        <v>56</v>
      </c>
      <c r="K42" s="55" t="s">
        <v>56</v>
      </c>
      <c r="L42" s="55" t="s">
        <v>56</v>
      </c>
      <c r="M42" s="55" t="s">
        <v>56</v>
      </c>
    </row>
    <row r="43" spans="1:17" s="35" customFormat="1" ht="24" x14ac:dyDescent="0.25">
      <c r="A43" s="24" t="s">
        <v>100</v>
      </c>
      <c r="B43" s="25" t="s">
        <v>101</v>
      </c>
      <c r="C43" s="19" t="s">
        <v>55</v>
      </c>
      <c r="D43" s="55" t="s">
        <v>56</v>
      </c>
      <c r="E43" s="55" t="s">
        <v>56</v>
      </c>
      <c r="F43" s="55" t="s">
        <v>56</v>
      </c>
      <c r="G43" s="55" t="s">
        <v>56</v>
      </c>
      <c r="H43" s="55" t="s">
        <v>56</v>
      </c>
      <c r="I43" s="55" t="s">
        <v>56</v>
      </c>
      <c r="J43" s="55" t="s">
        <v>56</v>
      </c>
      <c r="K43" s="55" t="s">
        <v>56</v>
      </c>
      <c r="L43" s="55" t="s">
        <v>56</v>
      </c>
      <c r="M43" s="55" t="s">
        <v>56</v>
      </c>
    </row>
    <row r="44" spans="1:17" ht="24" x14ac:dyDescent="0.25">
      <c r="A44" s="26" t="s">
        <v>102</v>
      </c>
      <c r="B44" s="27" t="s">
        <v>103</v>
      </c>
      <c r="C44" s="28" t="s">
        <v>55</v>
      </c>
      <c r="D44" s="57">
        <f t="shared" ref="D44:M44" si="9">SUM(D45:D63)</f>
        <v>0</v>
      </c>
      <c r="E44" s="57">
        <f t="shared" si="9"/>
        <v>0</v>
      </c>
      <c r="F44" s="57">
        <f t="shared" si="9"/>
        <v>0</v>
      </c>
      <c r="G44" s="57">
        <f t="shared" si="9"/>
        <v>0</v>
      </c>
      <c r="H44" s="57">
        <f t="shared" si="9"/>
        <v>0</v>
      </c>
      <c r="I44" s="57">
        <f t="shared" si="9"/>
        <v>0</v>
      </c>
      <c r="J44" s="57">
        <f t="shared" si="9"/>
        <v>0</v>
      </c>
      <c r="K44" s="57">
        <f t="shared" si="9"/>
        <v>0</v>
      </c>
      <c r="L44" s="57">
        <f t="shared" si="9"/>
        <v>0</v>
      </c>
      <c r="M44" s="57">
        <f t="shared" si="9"/>
        <v>0</v>
      </c>
    </row>
    <row r="45" spans="1:17" ht="24" x14ac:dyDescent="0.25">
      <c r="A45" s="30" t="s">
        <v>102</v>
      </c>
      <c r="B45" s="36" t="s">
        <v>104</v>
      </c>
      <c r="C45" s="19" t="s">
        <v>105</v>
      </c>
      <c r="D45" s="64" t="s">
        <v>56</v>
      </c>
      <c r="E45" s="64" t="s">
        <v>56</v>
      </c>
      <c r="F45" s="64" t="s">
        <v>56</v>
      </c>
      <c r="G45" s="64" t="s">
        <v>56</v>
      </c>
      <c r="H45" s="59" t="str">
        <f>'[1]3'!G44</f>
        <v>нд</v>
      </c>
      <c r="I45" s="59" t="s">
        <v>56</v>
      </c>
      <c r="J45" s="64" t="s">
        <v>56</v>
      </c>
      <c r="K45" s="64" t="s">
        <v>56</v>
      </c>
      <c r="L45" s="64" t="s">
        <v>56</v>
      </c>
      <c r="M45" s="64" t="s">
        <v>56</v>
      </c>
      <c r="N45" s="65"/>
      <c r="O45" s="65"/>
      <c r="P45" s="65"/>
      <c r="Q45" s="65"/>
    </row>
    <row r="46" spans="1:17" ht="24" x14ac:dyDescent="0.25">
      <c r="A46" s="30" t="s">
        <v>102</v>
      </c>
      <c r="B46" s="36" t="s">
        <v>106</v>
      </c>
      <c r="C46" s="19" t="s">
        <v>107</v>
      </c>
      <c r="D46" s="64" t="s">
        <v>56</v>
      </c>
      <c r="E46" s="64" t="s">
        <v>56</v>
      </c>
      <c r="F46" s="64" t="s">
        <v>56</v>
      </c>
      <c r="G46" s="64" t="s">
        <v>56</v>
      </c>
      <c r="H46" s="59" t="str">
        <f>'[1]3'!G45</f>
        <v>нд</v>
      </c>
      <c r="I46" s="64" t="s">
        <v>56</v>
      </c>
      <c r="J46" s="64" t="s">
        <v>56</v>
      </c>
      <c r="K46" s="64" t="s">
        <v>56</v>
      </c>
      <c r="L46" s="64" t="s">
        <v>56</v>
      </c>
      <c r="M46" s="64" t="s">
        <v>56</v>
      </c>
      <c r="N46" s="65"/>
      <c r="O46" s="65"/>
      <c r="P46" s="65"/>
      <c r="Q46" s="65"/>
    </row>
    <row r="47" spans="1:17" ht="24" x14ac:dyDescent="0.25">
      <c r="A47" s="30" t="s">
        <v>102</v>
      </c>
      <c r="B47" s="36" t="s">
        <v>108</v>
      </c>
      <c r="C47" s="19" t="s">
        <v>109</v>
      </c>
      <c r="D47" s="64" t="s">
        <v>56</v>
      </c>
      <c r="E47" s="64" t="s">
        <v>56</v>
      </c>
      <c r="F47" s="64" t="s">
        <v>56</v>
      </c>
      <c r="G47" s="64" t="s">
        <v>56</v>
      </c>
      <c r="H47" s="59" t="str">
        <f>'[1]3'!G46</f>
        <v>нд</v>
      </c>
      <c r="I47" s="64" t="s">
        <v>56</v>
      </c>
      <c r="J47" s="64" t="s">
        <v>56</v>
      </c>
      <c r="K47" s="64" t="s">
        <v>56</v>
      </c>
      <c r="L47" s="64" t="s">
        <v>56</v>
      </c>
      <c r="M47" s="64" t="s">
        <v>56</v>
      </c>
      <c r="N47" s="65"/>
      <c r="O47" s="65"/>
      <c r="P47" s="65"/>
      <c r="Q47" s="65"/>
    </row>
    <row r="48" spans="1:17" x14ac:dyDescent="0.25">
      <c r="A48" s="30" t="s">
        <v>102</v>
      </c>
      <c r="B48" s="36" t="s">
        <v>110</v>
      </c>
      <c r="C48" s="19" t="s">
        <v>111</v>
      </c>
      <c r="D48" s="64" t="s">
        <v>56</v>
      </c>
      <c r="E48" s="64" t="s">
        <v>56</v>
      </c>
      <c r="F48" s="64" t="s">
        <v>56</v>
      </c>
      <c r="G48" s="64" t="s">
        <v>56</v>
      </c>
      <c r="H48" s="59" t="str">
        <f>'[1]3'!G47</f>
        <v>нд</v>
      </c>
      <c r="I48" s="64" t="s">
        <v>56</v>
      </c>
      <c r="J48" s="64" t="s">
        <v>56</v>
      </c>
      <c r="K48" s="64" t="s">
        <v>56</v>
      </c>
      <c r="L48" s="64" t="s">
        <v>56</v>
      </c>
      <c r="M48" s="64" t="s">
        <v>56</v>
      </c>
      <c r="N48" s="65"/>
      <c r="O48" s="65"/>
      <c r="P48" s="65"/>
      <c r="Q48" s="65"/>
    </row>
    <row r="49" spans="1:17" ht="24" x14ac:dyDescent="0.25">
      <c r="A49" s="30" t="s">
        <v>102</v>
      </c>
      <c r="B49" s="36" t="s">
        <v>112</v>
      </c>
      <c r="C49" s="19" t="s">
        <v>113</v>
      </c>
      <c r="D49" s="64" t="s">
        <v>56</v>
      </c>
      <c r="E49" s="64" t="s">
        <v>56</v>
      </c>
      <c r="F49" s="64" t="s">
        <v>56</v>
      </c>
      <c r="G49" s="64" t="s">
        <v>56</v>
      </c>
      <c r="H49" s="59" t="str">
        <f>'[1]3'!G48</f>
        <v>нд</v>
      </c>
      <c r="I49" s="59" t="s">
        <v>56</v>
      </c>
      <c r="J49" s="64" t="s">
        <v>56</v>
      </c>
      <c r="K49" s="64" t="s">
        <v>56</v>
      </c>
      <c r="L49" s="64" t="s">
        <v>56</v>
      </c>
      <c r="M49" s="64" t="s">
        <v>56</v>
      </c>
      <c r="N49" s="65"/>
      <c r="O49" s="65"/>
      <c r="P49" s="65"/>
      <c r="Q49" s="65"/>
    </row>
    <row r="50" spans="1:17" ht="24" x14ac:dyDescent="0.25">
      <c r="A50" s="30" t="s">
        <v>102</v>
      </c>
      <c r="B50" s="36" t="s">
        <v>114</v>
      </c>
      <c r="C50" s="19" t="s">
        <v>115</v>
      </c>
      <c r="D50" s="64" t="s">
        <v>56</v>
      </c>
      <c r="E50" s="64" t="s">
        <v>56</v>
      </c>
      <c r="F50" s="64" t="s">
        <v>56</v>
      </c>
      <c r="G50" s="64" t="s">
        <v>56</v>
      </c>
      <c r="H50" s="59" t="str">
        <f>'[1]3'!G49</f>
        <v>нд</v>
      </c>
      <c r="I50" s="64" t="s">
        <v>56</v>
      </c>
      <c r="J50" s="64" t="s">
        <v>56</v>
      </c>
      <c r="K50" s="64" t="s">
        <v>56</v>
      </c>
      <c r="L50" s="64" t="s">
        <v>56</v>
      </c>
      <c r="M50" s="64" t="s">
        <v>56</v>
      </c>
      <c r="N50" s="65"/>
      <c r="O50" s="65"/>
      <c r="P50" s="65"/>
      <c r="Q50" s="65"/>
    </row>
    <row r="51" spans="1:17" ht="24" x14ac:dyDescent="0.25">
      <c r="A51" s="30" t="s">
        <v>102</v>
      </c>
      <c r="B51" s="36" t="s">
        <v>116</v>
      </c>
      <c r="C51" s="19" t="s">
        <v>117</v>
      </c>
      <c r="D51" s="64" t="s">
        <v>56</v>
      </c>
      <c r="E51" s="64" t="s">
        <v>56</v>
      </c>
      <c r="F51" s="64" t="s">
        <v>56</v>
      </c>
      <c r="G51" s="64" t="s">
        <v>56</v>
      </c>
      <c r="H51" s="59" t="str">
        <f>'[1]3'!G50</f>
        <v>нд</v>
      </c>
      <c r="I51" s="64" t="s">
        <v>56</v>
      </c>
      <c r="J51" s="64" t="s">
        <v>56</v>
      </c>
      <c r="K51" s="64" t="s">
        <v>56</v>
      </c>
      <c r="L51" s="64" t="s">
        <v>56</v>
      </c>
      <c r="M51" s="64" t="s">
        <v>56</v>
      </c>
      <c r="N51" s="65"/>
      <c r="O51" s="65"/>
      <c r="P51" s="65"/>
      <c r="Q51" s="65"/>
    </row>
    <row r="52" spans="1:17" ht="24" x14ac:dyDescent="0.25">
      <c r="A52" s="30" t="s">
        <v>102</v>
      </c>
      <c r="B52" s="36" t="s">
        <v>118</v>
      </c>
      <c r="C52" s="19" t="s">
        <v>119</v>
      </c>
      <c r="D52" s="64" t="s">
        <v>56</v>
      </c>
      <c r="E52" s="64" t="s">
        <v>56</v>
      </c>
      <c r="F52" s="64" t="s">
        <v>56</v>
      </c>
      <c r="G52" s="64" t="s">
        <v>56</v>
      </c>
      <c r="H52" s="59" t="str">
        <f>'[1]3'!G51</f>
        <v>нд</v>
      </c>
      <c r="I52" s="64" t="s">
        <v>56</v>
      </c>
      <c r="J52" s="64" t="s">
        <v>56</v>
      </c>
      <c r="K52" s="64" t="s">
        <v>56</v>
      </c>
      <c r="L52" s="64" t="s">
        <v>56</v>
      </c>
      <c r="M52" s="64" t="s">
        <v>56</v>
      </c>
      <c r="N52" s="65"/>
      <c r="O52" s="65"/>
      <c r="P52" s="65"/>
      <c r="Q52" s="65"/>
    </row>
    <row r="53" spans="1:17" ht="24" x14ac:dyDescent="0.25">
      <c r="A53" s="30" t="s">
        <v>102</v>
      </c>
      <c r="B53" s="36" t="s">
        <v>120</v>
      </c>
      <c r="C53" s="19" t="s">
        <v>121</v>
      </c>
      <c r="D53" s="64" t="s">
        <v>56</v>
      </c>
      <c r="E53" s="64" t="s">
        <v>56</v>
      </c>
      <c r="F53" s="64" t="s">
        <v>56</v>
      </c>
      <c r="G53" s="64" t="s">
        <v>56</v>
      </c>
      <c r="H53" s="59" t="str">
        <f>'[1]3'!G52</f>
        <v>нд</v>
      </c>
      <c r="I53" s="64" t="s">
        <v>56</v>
      </c>
      <c r="J53" s="64" t="s">
        <v>56</v>
      </c>
      <c r="K53" s="64" t="s">
        <v>56</v>
      </c>
      <c r="L53" s="64" t="s">
        <v>56</v>
      </c>
      <c r="M53" s="64" t="s">
        <v>56</v>
      </c>
      <c r="N53" s="65"/>
      <c r="O53" s="65"/>
      <c r="P53" s="65"/>
      <c r="Q53" s="65"/>
    </row>
    <row r="54" spans="1:17" ht="24" x14ac:dyDescent="0.25">
      <c r="A54" s="30" t="s">
        <v>102</v>
      </c>
      <c r="B54" s="36" t="s">
        <v>122</v>
      </c>
      <c r="C54" s="19" t="s">
        <v>123</v>
      </c>
      <c r="D54" s="64" t="s">
        <v>56</v>
      </c>
      <c r="E54" s="64" t="s">
        <v>56</v>
      </c>
      <c r="F54" s="64" t="s">
        <v>56</v>
      </c>
      <c r="G54" s="64" t="s">
        <v>56</v>
      </c>
      <c r="H54" s="59" t="str">
        <f>'[1]3'!G53</f>
        <v>нд</v>
      </c>
      <c r="I54" s="64" t="s">
        <v>56</v>
      </c>
      <c r="J54" s="64" t="s">
        <v>56</v>
      </c>
      <c r="K54" s="64" t="s">
        <v>56</v>
      </c>
      <c r="L54" s="64" t="s">
        <v>56</v>
      </c>
      <c r="M54" s="64" t="s">
        <v>56</v>
      </c>
      <c r="N54" s="65"/>
      <c r="O54" s="65"/>
      <c r="P54" s="65"/>
      <c r="Q54" s="65"/>
    </row>
    <row r="55" spans="1:17" ht="24" x14ac:dyDescent="0.25">
      <c r="A55" s="30" t="s">
        <v>102</v>
      </c>
      <c r="B55" s="36" t="s">
        <v>124</v>
      </c>
      <c r="C55" s="19" t="s">
        <v>125</v>
      </c>
      <c r="D55" s="64" t="s">
        <v>56</v>
      </c>
      <c r="E55" s="64" t="s">
        <v>56</v>
      </c>
      <c r="F55" s="64" t="s">
        <v>56</v>
      </c>
      <c r="G55" s="64" t="s">
        <v>56</v>
      </c>
      <c r="H55" s="59" t="str">
        <f>'[1]3'!G54</f>
        <v>нд</v>
      </c>
      <c r="I55" s="64" t="s">
        <v>56</v>
      </c>
      <c r="J55" s="64" t="s">
        <v>56</v>
      </c>
      <c r="K55" s="64" t="s">
        <v>56</v>
      </c>
      <c r="L55" s="64" t="s">
        <v>56</v>
      </c>
      <c r="M55" s="64" t="s">
        <v>56</v>
      </c>
      <c r="N55" s="65"/>
      <c r="O55" s="65"/>
      <c r="P55" s="65"/>
      <c r="Q55" s="65"/>
    </row>
    <row r="56" spans="1:17" x14ac:dyDescent="0.25">
      <c r="A56" s="30" t="s">
        <v>102</v>
      </c>
      <c r="B56" s="36" t="s">
        <v>126</v>
      </c>
      <c r="C56" s="19" t="s">
        <v>127</v>
      </c>
      <c r="D56" s="64" t="s">
        <v>56</v>
      </c>
      <c r="E56" s="64" t="s">
        <v>56</v>
      </c>
      <c r="F56" s="64" t="s">
        <v>56</v>
      </c>
      <c r="G56" s="64" t="s">
        <v>56</v>
      </c>
      <c r="H56" s="59" t="str">
        <f>'[1]3'!G55</f>
        <v>нд</v>
      </c>
      <c r="I56" s="64" t="s">
        <v>56</v>
      </c>
      <c r="J56" s="64" t="s">
        <v>56</v>
      </c>
      <c r="K56" s="64" t="s">
        <v>56</v>
      </c>
      <c r="L56" s="64" t="s">
        <v>56</v>
      </c>
      <c r="M56" s="64" t="s">
        <v>56</v>
      </c>
      <c r="N56" s="65"/>
      <c r="O56" s="65"/>
      <c r="P56" s="65"/>
      <c r="Q56" s="65"/>
    </row>
    <row r="57" spans="1:17" ht="24" x14ac:dyDescent="0.25">
      <c r="A57" s="30" t="s">
        <v>102</v>
      </c>
      <c r="B57" s="36" t="s">
        <v>128</v>
      </c>
      <c r="C57" s="19" t="s">
        <v>129</v>
      </c>
      <c r="D57" s="64" t="s">
        <v>56</v>
      </c>
      <c r="E57" s="64" t="s">
        <v>56</v>
      </c>
      <c r="F57" s="64" t="s">
        <v>56</v>
      </c>
      <c r="G57" s="64" t="s">
        <v>56</v>
      </c>
      <c r="H57" s="64" t="s">
        <v>56</v>
      </c>
      <c r="I57" s="64" t="s">
        <v>56</v>
      </c>
      <c r="J57" s="64" t="s">
        <v>56</v>
      </c>
      <c r="K57" s="64" t="s">
        <v>56</v>
      </c>
      <c r="L57" s="64" t="s">
        <v>56</v>
      </c>
      <c r="M57" s="64" t="s">
        <v>56</v>
      </c>
      <c r="N57" s="65"/>
      <c r="O57" s="65"/>
      <c r="P57" s="65"/>
      <c r="Q57" s="65"/>
    </row>
    <row r="58" spans="1:17" ht="24" x14ac:dyDescent="0.25">
      <c r="A58" s="30" t="s">
        <v>102</v>
      </c>
      <c r="B58" s="36" t="s">
        <v>130</v>
      </c>
      <c r="C58" s="19" t="s">
        <v>131</v>
      </c>
      <c r="D58" s="64" t="s">
        <v>56</v>
      </c>
      <c r="E58" s="64" t="s">
        <v>56</v>
      </c>
      <c r="F58" s="64" t="s">
        <v>56</v>
      </c>
      <c r="G58" s="64" t="s">
        <v>56</v>
      </c>
      <c r="H58" s="59" t="str">
        <f>'[1]3'!G57</f>
        <v>нд</v>
      </c>
      <c r="I58" s="59" t="s">
        <v>56</v>
      </c>
      <c r="J58" s="64" t="s">
        <v>56</v>
      </c>
      <c r="K58" s="64" t="s">
        <v>56</v>
      </c>
      <c r="L58" s="64" t="s">
        <v>56</v>
      </c>
      <c r="M58" s="64" t="s">
        <v>56</v>
      </c>
      <c r="N58" s="65"/>
      <c r="O58" s="65"/>
      <c r="P58" s="65"/>
      <c r="Q58" s="65"/>
    </row>
    <row r="59" spans="1:17" x14ac:dyDescent="0.25">
      <c r="A59" s="30" t="s">
        <v>102</v>
      </c>
      <c r="B59" s="36" t="s">
        <v>132</v>
      </c>
      <c r="C59" s="19" t="s">
        <v>133</v>
      </c>
      <c r="D59" s="64" t="s">
        <v>56</v>
      </c>
      <c r="E59" s="64" t="s">
        <v>56</v>
      </c>
      <c r="F59" s="64" t="s">
        <v>56</v>
      </c>
      <c r="G59" s="64" t="s">
        <v>56</v>
      </c>
      <c r="H59" s="59" t="str">
        <f>'[1]3'!G58</f>
        <v>нд</v>
      </c>
      <c r="I59" s="59" t="s">
        <v>56</v>
      </c>
      <c r="J59" s="64" t="s">
        <v>56</v>
      </c>
      <c r="K59" s="64" t="s">
        <v>56</v>
      </c>
      <c r="L59" s="64" t="s">
        <v>56</v>
      </c>
      <c r="M59" s="64" t="s">
        <v>56</v>
      </c>
      <c r="N59" s="65"/>
      <c r="O59" s="65"/>
      <c r="P59" s="65"/>
      <c r="Q59" s="65"/>
    </row>
    <row r="60" spans="1:17" x14ac:dyDescent="0.25">
      <c r="A60" s="30" t="s">
        <v>102</v>
      </c>
      <c r="B60" s="36" t="s">
        <v>134</v>
      </c>
      <c r="C60" s="19" t="s">
        <v>135</v>
      </c>
      <c r="D60" s="64" t="s">
        <v>56</v>
      </c>
      <c r="E60" s="64" t="s">
        <v>56</v>
      </c>
      <c r="F60" s="64" t="s">
        <v>56</v>
      </c>
      <c r="G60" s="64" t="s">
        <v>56</v>
      </c>
      <c r="H60" s="59" t="str">
        <f>'[1]3'!G59</f>
        <v>нд</v>
      </c>
      <c r="I60" s="59" t="s">
        <v>56</v>
      </c>
      <c r="J60" s="64" t="s">
        <v>56</v>
      </c>
      <c r="K60" s="64" t="s">
        <v>56</v>
      </c>
      <c r="L60" s="64" t="s">
        <v>56</v>
      </c>
      <c r="M60" s="64" t="s">
        <v>56</v>
      </c>
      <c r="N60" s="65"/>
      <c r="O60" s="65"/>
      <c r="P60" s="65"/>
      <c r="Q60" s="65"/>
    </row>
    <row r="61" spans="1:17" x14ac:dyDescent="0.25">
      <c r="A61" s="30" t="s">
        <v>102</v>
      </c>
      <c r="B61" s="36" t="s">
        <v>136</v>
      </c>
      <c r="C61" s="19" t="s">
        <v>137</v>
      </c>
      <c r="D61" s="64" t="s">
        <v>56</v>
      </c>
      <c r="E61" s="64" t="s">
        <v>56</v>
      </c>
      <c r="F61" s="64" t="s">
        <v>56</v>
      </c>
      <c r="G61" s="64" t="s">
        <v>56</v>
      </c>
      <c r="H61" s="59" t="str">
        <f>'[1]3'!G60</f>
        <v>нд</v>
      </c>
      <c r="I61" s="59" t="s">
        <v>56</v>
      </c>
      <c r="J61" s="64" t="s">
        <v>56</v>
      </c>
      <c r="K61" s="64" t="s">
        <v>56</v>
      </c>
      <c r="L61" s="64" t="s">
        <v>56</v>
      </c>
      <c r="M61" s="64" t="s">
        <v>56</v>
      </c>
      <c r="N61" s="65"/>
      <c r="O61" s="65"/>
      <c r="P61" s="65"/>
      <c r="Q61" s="65"/>
    </row>
    <row r="62" spans="1:17" x14ac:dyDescent="0.25">
      <c r="A62" s="30" t="s">
        <v>102</v>
      </c>
      <c r="B62" s="36" t="s">
        <v>138</v>
      </c>
      <c r="C62" s="19" t="s">
        <v>139</v>
      </c>
      <c r="D62" s="64" t="s">
        <v>56</v>
      </c>
      <c r="E62" s="64" t="s">
        <v>56</v>
      </c>
      <c r="F62" s="64" t="s">
        <v>56</v>
      </c>
      <c r="G62" s="64" t="s">
        <v>56</v>
      </c>
      <c r="H62" s="59" t="str">
        <f>'[1]3'!G61</f>
        <v>нд</v>
      </c>
      <c r="I62" s="59" t="s">
        <v>56</v>
      </c>
      <c r="J62" s="64" t="s">
        <v>56</v>
      </c>
      <c r="K62" s="64" t="s">
        <v>56</v>
      </c>
      <c r="L62" s="64" t="s">
        <v>56</v>
      </c>
      <c r="M62" s="64" t="s">
        <v>56</v>
      </c>
      <c r="N62" s="65"/>
      <c r="O62" s="65"/>
      <c r="P62" s="65"/>
      <c r="Q62" s="65"/>
    </row>
    <row r="63" spans="1:17" ht="24" x14ac:dyDescent="0.25">
      <c r="A63" s="30" t="s">
        <v>102</v>
      </c>
      <c r="B63" s="36" t="s">
        <v>140</v>
      </c>
      <c r="C63" s="19" t="s">
        <v>141</v>
      </c>
      <c r="D63" s="64" t="s">
        <v>56</v>
      </c>
      <c r="E63" s="64" t="s">
        <v>56</v>
      </c>
      <c r="F63" s="64" t="s">
        <v>56</v>
      </c>
      <c r="G63" s="64" t="s">
        <v>56</v>
      </c>
      <c r="H63" s="59" t="str">
        <f>'[1]3'!G62</f>
        <v>нд</v>
      </c>
      <c r="I63" s="59" t="s">
        <v>56</v>
      </c>
      <c r="J63" s="64" t="s">
        <v>56</v>
      </c>
      <c r="K63" s="64" t="s">
        <v>56</v>
      </c>
      <c r="L63" s="64" t="s">
        <v>56</v>
      </c>
      <c r="M63" s="64" t="s">
        <v>56</v>
      </c>
      <c r="N63" s="65"/>
      <c r="O63" s="65"/>
      <c r="P63" s="65"/>
      <c r="Q63" s="65"/>
    </row>
    <row r="64" spans="1:17" x14ac:dyDescent="0.25">
      <c r="A64" s="24" t="s">
        <v>142</v>
      </c>
      <c r="B64" s="25" t="s">
        <v>143</v>
      </c>
      <c r="C64" s="11" t="s">
        <v>55</v>
      </c>
      <c r="D64" s="59" t="s">
        <v>56</v>
      </c>
      <c r="E64" s="59" t="s">
        <v>56</v>
      </c>
      <c r="F64" s="59" t="s">
        <v>56</v>
      </c>
      <c r="G64" s="59" t="s">
        <v>56</v>
      </c>
      <c r="H64" s="59" t="s">
        <v>56</v>
      </c>
      <c r="I64" s="59" t="s">
        <v>56</v>
      </c>
      <c r="J64" s="59" t="s">
        <v>56</v>
      </c>
      <c r="K64" s="59" t="s">
        <v>56</v>
      </c>
      <c r="L64" s="59" t="s">
        <v>56</v>
      </c>
      <c r="M64" s="59" t="s">
        <v>56</v>
      </c>
    </row>
    <row r="65" spans="1:17" x14ac:dyDescent="0.25">
      <c r="A65" s="26" t="s">
        <v>144</v>
      </c>
      <c r="B65" s="27" t="s">
        <v>145</v>
      </c>
      <c r="C65" s="28" t="s">
        <v>55</v>
      </c>
      <c r="D65" s="57">
        <f t="shared" ref="D65:M65" si="10">SUM(D66,D67,D69,D84)</f>
        <v>0</v>
      </c>
      <c r="E65" s="57">
        <f t="shared" si="10"/>
        <v>0</v>
      </c>
      <c r="F65" s="57">
        <f t="shared" si="10"/>
        <v>0</v>
      </c>
      <c r="G65" s="57">
        <f t="shared" si="10"/>
        <v>31</v>
      </c>
      <c r="H65" s="57">
        <f t="shared" si="10"/>
        <v>0</v>
      </c>
      <c r="I65" s="57">
        <f t="shared" si="10"/>
        <v>16</v>
      </c>
      <c r="J65" s="57">
        <f t="shared" si="10"/>
        <v>0</v>
      </c>
      <c r="K65" s="57">
        <f t="shared" si="10"/>
        <v>517</v>
      </c>
      <c r="L65" s="57">
        <f t="shared" si="10"/>
        <v>0</v>
      </c>
      <c r="M65" s="57">
        <f t="shared" si="10"/>
        <v>0</v>
      </c>
    </row>
    <row r="66" spans="1:17" ht="24" x14ac:dyDescent="0.25">
      <c r="A66" s="12" t="s">
        <v>146</v>
      </c>
      <c r="B66" s="18" t="s">
        <v>147</v>
      </c>
      <c r="C66" s="11" t="s">
        <v>55</v>
      </c>
      <c r="D66" s="55" t="s">
        <v>56</v>
      </c>
      <c r="E66" s="55" t="s">
        <v>56</v>
      </c>
      <c r="F66" s="55" t="s">
        <v>56</v>
      </c>
      <c r="G66" s="55" t="s">
        <v>56</v>
      </c>
      <c r="H66" s="55" t="s">
        <v>56</v>
      </c>
      <c r="I66" s="55" t="s">
        <v>56</v>
      </c>
      <c r="J66" s="55" t="s">
        <v>56</v>
      </c>
      <c r="K66" s="55" t="s">
        <v>56</v>
      </c>
      <c r="L66" s="55" t="s">
        <v>56</v>
      </c>
      <c r="M66" s="55" t="s">
        <v>56</v>
      </c>
    </row>
    <row r="67" spans="1:17" ht="24" x14ac:dyDescent="0.25">
      <c r="A67" s="26" t="s">
        <v>148</v>
      </c>
      <c r="B67" s="27" t="s">
        <v>149</v>
      </c>
      <c r="C67" s="28" t="s">
        <v>55</v>
      </c>
      <c r="D67" s="57">
        <f t="shared" ref="D67:M67" si="11">SUM(D68)</f>
        <v>0</v>
      </c>
      <c r="E67" s="57">
        <f t="shared" si="11"/>
        <v>0</v>
      </c>
      <c r="F67" s="57">
        <f t="shared" si="11"/>
        <v>0</v>
      </c>
      <c r="G67" s="57">
        <f t="shared" si="11"/>
        <v>0</v>
      </c>
      <c r="H67" s="57">
        <f t="shared" si="11"/>
        <v>0</v>
      </c>
      <c r="I67" s="57">
        <f t="shared" si="11"/>
        <v>1</v>
      </c>
      <c r="J67" s="57">
        <f t="shared" si="11"/>
        <v>0</v>
      </c>
      <c r="K67" s="57">
        <f t="shared" si="11"/>
        <v>0</v>
      </c>
      <c r="L67" s="57">
        <f t="shared" si="11"/>
        <v>0</v>
      </c>
      <c r="M67" s="57">
        <f t="shared" si="11"/>
        <v>0</v>
      </c>
    </row>
    <row r="68" spans="1:17" ht="24" x14ac:dyDescent="0.25">
      <c r="A68" s="30" t="s">
        <v>148</v>
      </c>
      <c r="B68" s="36" t="s">
        <v>150</v>
      </c>
      <c r="C68" s="19" t="s">
        <v>151</v>
      </c>
      <c r="D68" s="64" t="s">
        <v>56</v>
      </c>
      <c r="E68" s="64" t="s">
        <v>56</v>
      </c>
      <c r="F68" s="64" t="s">
        <v>56</v>
      </c>
      <c r="G68" s="64" t="s">
        <v>56</v>
      </c>
      <c r="H68" s="59" t="str">
        <f>'[1]3'!G67</f>
        <v>нд</v>
      </c>
      <c r="I68" s="59">
        <f>'[1]3'!H67</f>
        <v>1</v>
      </c>
      <c r="J68" s="64" t="s">
        <v>56</v>
      </c>
      <c r="K68" s="64" t="s">
        <v>56</v>
      </c>
      <c r="L68" s="64" t="s">
        <v>56</v>
      </c>
      <c r="M68" s="64" t="s">
        <v>56</v>
      </c>
      <c r="N68" s="65"/>
      <c r="O68" s="65"/>
      <c r="P68" s="65"/>
      <c r="Q68" s="65"/>
    </row>
    <row r="69" spans="1:17" ht="24" x14ac:dyDescent="0.25">
      <c r="A69" s="26" t="s">
        <v>152</v>
      </c>
      <c r="B69" s="27" t="s">
        <v>153</v>
      </c>
      <c r="C69" s="28" t="s">
        <v>55</v>
      </c>
      <c r="D69" s="57">
        <f t="shared" ref="D69:M69" si="12">SUM(D70:D83)</f>
        <v>0</v>
      </c>
      <c r="E69" s="57">
        <f t="shared" si="12"/>
        <v>0</v>
      </c>
      <c r="F69" s="57">
        <f t="shared" si="12"/>
        <v>0</v>
      </c>
      <c r="G69" s="57">
        <f t="shared" si="12"/>
        <v>31</v>
      </c>
      <c r="H69" s="57">
        <f t="shared" si="12"/>
        <v>0</v>
      </c>
      <c r="I69" s="57">
        <f t="shared" si="12"/>
        <v>0</v>
      </c>
      <c r="J69" s="57">
        <f t="shared" si="12"/>
        <v>0</v>
      </c>
      <c r="K69" s="57">
        <f t="shared" si="12"/>
        <v>517</v>
      </c>
      <c r="L69" s="57">
        <f t="shared" si="12"/>
        <v>0</v>
      </c>
      <c r="M69" s="57">
        <f t="shared" si="12"/>
        <v>0</v>
      </c>
    </row>
    <row r="70" spans="1:17" ht="24" x14ac:dyDescent="0.25">
      <c r="A70" s="30" t="s">
        <v>152</v>
      </c>
      <c r="B70" s="36" t="s">
        <v>154</v>
      </c>
      <c r="C70" s="19" t="s">
        <v>155</v>
      </c>
      <c r="D70" s="64" t="s">
        <v>56</v>
      </c>
      <c r="E70" s="64" t="s">
        <v>56</v>
      </c>
      <c r="F70" s="64" t="s">
        <v>56</v>
      </c>
      <c r="G70" s="64" t="s">
        <v>56</v>
      </c>
      <c r="H70" s="59" t="str">
        <f>'[1]3'!G69</f>
        <v>нд</v>
      </c>
      <c r="I70" s="64" t="s">
        <v>56</v>
      </c>
      <c r="J70" s="64" t="s">
        <v>56</v>
      </c>
      <c r="K70" s="59">
        <f>'[1]3'!H69</f>
        <v>8</v>
      </c>
      <c r="L70" s="64" t="s">
        <v>56</v>
      </c>
      <c r="M70" s="64" t="s">
        <v>56</v>
      </c>
      <c r="N70" s="65"/>
      <c r="O70" s="65"/>
      <c r="P70" s="65"/>
      <c r="Q70" s="65"/>
    </row>
    <row r="71" spans="1:17" ht="24" x14ac:dyDescent="0.25">
      <c r="A71" s="30" t="s">
        <v>152</v>
      </c>
      <c r="B71" s="36" t="s">
        <v>156</v>
      </c>
      <c r="C71" s="19" t="s">
        <v>157</v>
      </c>
      <c r="D71" s="64" t="s">
        <v>56</v>
      </c>
      <c r="E71" s="64" t="s">
        <v>56</v>
      </c>
      <c r="F71" s="64" t="s">
        <v>56</v>
      </c>
      <c r="G71" s="64" t="s">
        <v>56</v>
      </c>
      <c r="H71" s="59" t="str">
        <f>'[1]3'!G70</f>
        <v>нд</v>
      </c>
      <c r="I71" s="64" t="s">
        <v>56</v>
      </c>
      <c r="J71" s="64" t="s">
        <v>56</v>
      </c>
      <c r="K71" s="64" t="s">
        <v>56</v>
      </c>
      <c r="L71" s="64" t="s">
        <v>56</v>
      </c>
      <c r="M71" s="64" t="s">
        <v>56</v>
      </c>
      <c r="N71" s="65"/>
      <c r="O71" s="65"/>
      <c r="P71" s="65"/>
      <c r="Q71" s="65"/>
    </row>
    <row r="72" spans="1:17" x14ac:dyDescent="0.25">
      <c r="A72" s="30" t="s">
        <v>152</v>
      </c>
      <c r="B72" s="36" t="s">
        <v>158</v>
      </c>
      <c r="C72" s="19" t="s">
        <v>159</v>
      </c>
      <c r="D72" s="64" t="s">
        <v>56</v>
      </c>
      <c r="E72" s="64" t="s">
        <v>56</v>
      </c>
      <c r="F72" s="64" t="s">
        <v>56</v>
      </c>
      <c r="G72" s="64" t="s">
        <v>56</v>
      </c>
      <c r="H72" s="64" t="s">
        <v>56</v>
      </c>
      <c r="I72" s="64" t="s">
        <v>56</v>
      </c>
      <c r="J72" s="64" t="s">
        <v>56</v>
      </c>
      <c r="K72" s="59" t="str">
        <f>'[1]3'!H71</f>
        <v>нд</v>
      </c>
      <c r="L72" s="64" t="s">
        <v>56</v>
      </c>
      <c r="M72" s="64" t="s">
        <v>56</v>
      </c>
      <c r="N72" s="65"/>
      <c r="O72" s="65"/>
      <c r="P72" s="65"/>
      <c r="Q72" s="65"/>
    </row>
    <row r="73" spans="1:17" x14ac:dyDescent="0.25">
      <c r="A73" s="30" t="s">
        <v>152</v>
      </c>
      <c r="B73" s="36" t="s">
        <v>160</v>
      </c>
      <c r="C73" s="19" t="s">
        <v>161</v>
      </c>
      <c r="D73" s="64" t="s">
        <v>56</v>
      </c>
      <c r="E73" s="64" t="s">
        <v>56</v>
      </c>
      <c r="F73" s="64" t="s">
        <v>56</v>
      </c>
      <c r="G73" s="64" t="s">
        <v>56</v>
      </c>
      <c r="H73" s="64" t="s">
        <v>56</v>
      </c>
      <c r="I73" s="64" t="s">
        <v>56</v>
      </c>
      <c r="J73" s="64" t="s">
        <v>56</v>
      </c>
      <c r="K73" s="64" t="s">
        <v>56</v>
      </c>
      <c r="L73" s="64" t="s">
        <v>56</v>
      </c>
      <c r="M73" s="64" t="s">
        <v>56</v>
      </c>
      <c r="N73" s="65"/>
      <c r="O73" s="65"/>
      <c r="P73" s="65"/>
      <c r="Q73" s="65"/>
    </row>
    <row r="74" spans="1:17" x14ac:dyDescent="0.25">
      <c r="A74" s="30" t="s">
        <v>152</v>
      </c>
      <c r="B74" s="36" t="s">
        <v>162</v>
      </c>
      <c r="C74" s="19" t="s">
        <v>163</v>
      </c>
      <c r="D74" s="64" t="s">
        <v>56</v>
      </c>
      <c r="E74" s="64" t="s">
        <v>56</v>
      </c>
      <c r="F74" s="64" t="s">
        <v>56</v>
      </c>
      <c r="G74" s="59">
        <f>'[1]3'!H73</f>
        <v>8</v>
      </c>
      <c r="H74" s="64" t="s">
        <v>56</v>
      </c>
      <c r="I74" s="64" t="s">
        <v>56</v>
      </c>
      <c r="J74" s="64" t="s">
        <v>56</v>
      </c>
      <c r="K74" s="64" t="s">
        <v>56</v>
      </c>
      <c r="L74" s="64" t="s">
        <v>56</v>
      </c>
      <c r="M74" s="64" t="s">
        <v>56</v>
      </c>
      <c r="N74" s="65"/>
      <c r="O74" s="65"/>
      <c r="P74" s="65"/>
      <c r="Q74" s="65"/>
    </row>
    <row r="75" spans="1:17" x14ac:dyDescent="0.25">
      <c r="A75" s="30" t="s">
        <v>152</v>
      </c>
      <c r="B75" s="36" t="s">
        <v>164</v>
      </c>
      <c r="C75" s="19" t="s">
        <v>165</v>
      </c>
      <c r="D75" s="64" t="s">
        <v>56</v>
      </c>
      <c r="E75" s="64" t="s">
        <v>56</v>
      </c>
      <c r="F75" s="64" t="s">
        <v>56</v>
      </c>
      <c r="G75" s="59">
        <f>'[1]3'!H74</f>
        <v>6</v>
      </c>
      <c r="H75" s="64" t="s">
        <v>56</v>
      </c>
      <c r="I75" s="64" t="s">
        <v>56</v>
      </c>
      <c r="J75" s="64" t="s">
        <v>56</v>
      </c>
      <c r="K75" s="64" t="s">
        <v>56</v>
      </c>
      <c r="L75" s="64" t="s">
        <v>56</v>
      </c>
      <c r="M75" s="64" t="s">
        <v>56</v>
      </c>
      <c r="N75" s="65"/>
      <c r="O75" s="65"/>
      <c r="P75" s="65"/>
      <c r="Q75" s="65"/>
    </row>
    <row r="76" spans="1:17" x14ac:dyDescent="0.25">
      <c r="A76" s="30" t="s">
        <v>152</v>
      </c>
      <c r="B76" s="36" t="s">
        <v>166</v>
      </c>
      <c r="C76" s="19" t="s">
        <v>167</v>
      </c>
      <c r="D76" s="64" t="s">
        <v>56</v>
      </c>
      <c r="E76" s="64" t="s">
        <v>56</v>
      </c>
      <c r="F76" s="64" t="s">
        <v>56</v>
      </c>
      <c r="G76" s="64" t="s">
        <v>56</v>
      </c>
      <c r="H76" s="64" t="s">
        <v>56</v>
      </c>
      <c r="I76" s="64" t="s">
        <v>56</v>
      </c>
      <c r="J76" s="64" t="s">
        <v>56</v>
      </c>
      <c r="K76" s="59">
        <f>'[1]3'!H75</f>
        <v>300</v>
      </c>
      <c r="L76" s="64" t="s">
        <v>56</v>
      </c>
      <c r="M76" s="64" t="s">
        <v>56</v>
      </c>
      <c r="N76" s="65"/>
      <c r="O76" s="65"/>
      <c r="P76" s="65"/>
      <c r="Q76" s="65"/>
    </row>
    <row r="77" spans="1:17" ht="24" x14ac:dyDescent="0.25">
      <c r="A77" s="30" t="s">
        <v>152</v>
      </c>
      <c r="B77" s="36" t="s">
        <v>168</v>
      </c>
      <c r="C77" s="19" t="s">
        <v>169</v>
      </c>
      <c r="D77" s="64" t="s">
        <v>56</v>
      </c>
      <c r="E77" s="64" t="s">
        <v>56</v>
      </c>
      <c r="F77" s="64" t="s">
        <v>56</v>
      </c>
      <c r="G77" s="59">
        <f>'[1]3'!H76</f>
        <v>16</v>
      </c>
      <c r="H77" s="64" t="s">
        <v>56</v>
      </c>
      <c r="I77" s="64" t="s">
        <v>56</v>
      </c>
      <c r="J77" s="64" t="s">
        <v>56</v>
      </c>
      <c r="K77" s="64" t="s">
        <v>56</v>
      </c>
      <c r="L77" s="64" t="s">
        <v>56</v>
      </c>
      <c r="M77" s="64" t="s">
        <v>56</v>
      </c>
      <c r="N77" s="65"/>
      <c r="O77" s="65"/>
      <c r="P77" s="65"/>
      <c r="Q77" s="65"/>
    </row>
    <row r="78" spans="1:17" x14ac:dyDescent="0.25">
      <c r="A78" s="30" t="s">
        <v>152</v>
      </c>
      <c r="B78" s="36" t="s">
        <v>170</v>
      </c>
      <c r="C78" s="19" t="s">
        <v>171</v>
      </c>
      <c r="D78" s="64" t="s">
        <v>56</v>
      </c>
      <c r="E78" s="64" t="s">
        <v>56</v>
      </c>
      <c r="F78" s="64" t="s">
        <v>56</v>
      </c>
      <c r="G78" s="59">
        <f>'[1]3'!H77</f>
        <v>1</v>
      </c>
      <c r="H78" s="64" t="s">
        <v>56</v>
      </c>
      <c r="I78" s="64" t="s">
        <v>56</v>
      </c>
      <c r="J78" s="64" t="s">
        <v>56</v>
      </c>
      <c r="K78" s="64" t="s">
        <v>56</v>
      </c>
      <c r="L78" s="64" t="s">
        <v>56</v>
      </c>
      <c r="M78" s="64" t="s">
        <v>56</v>
      </c>
      <c r="N78" s="65"/>
      <c r="O78" s="65"/>
      <c r="P78" s="65"/>
      <c r="Q78" s="65"/>
    </row>
    <row r="79" spans="1:17" x14ac:dyDescent="0.25">
      <c r="A79" s="30" t="s">
        <v>152</v>
      </c>
      <c r="B79" s="36" t="s">
        <v>172</v>
      </c>
      <c r="C79" s="19" t="s">
        <v>173</v>
      </c>
      <c r="D79" s="64" t="s">
        <v>56</v>
      </c>
      <c r="E79" s="64" t="s">
        <v>56</v>
      </c>
      <c r="F79" s="64" t="s">
        <v>56</v>
      </c>
      <c r="G79" s="64" t="s">
        <v>56</v>
      </c>
      <c r="H79" s="64" t="s">
        <v>56</v>
      </c>
      <c r="I79" s="64" t="s">
        <v>56</v>
      </c>
      <c r="J79" s="64" t="s">
        <v>56</v>
      </c>
      <c r="K79" s="59">
        <f>'[1]3'!H78</f>
        <v>112</v>
      </c>
      <c r="L79" s="64" t="s">
        <v>56</v>
      </c>
      <c r="M79" s="64" t="s">
        <v>56</v>
      </c>
      <c r="N79" s="65"/>
      <c r="O79" s="65"/>
      <c r="P79" s="65"/>
      <c r="Q79" s="65"/>
    </row>
    <row r="80" spans="1:17" x14ac:dyDescent="0.25">
      <c r="A80" s="30" t="s">
        <v>152</v>
      </c>
      <c r="B80" s="36" t="s">
        <v>174</v>
      </c>
      <c r="C80" s="19" t="s">
        <v>175</v>
      </c>
      <c r="D80" s="64" t="s">
        <v>56</v>
      </c>
      <c r="E80" s="64" t="s">
        <v>56</v>
      </c>
      <c r="F80" s="64" t="s">
        <v>56</v>
      </c>
      <c r="G80" s="64" t="s">
        <v>56</v>
      </c>
      <c r="H80" s="64" t="s">
        <v>56</v>
      </c>
      <c r="I80" s="64" t="s">
        <v>56</v>
      </c>
      <c r="J80" s="64" t="s">
        <v>56</v>
      </c>
      <c r="K80" s="59">
        <f>'[1]3'!H79</f>
        <v>2</v>
      </c>
      <c r="L80" s="64" t="s">
        <v>56</v>
      </c>
      <c r="M80" s="64" t="s">
        <v>56</v>
      </c>
      <c r="N80" s="65"/>
      <c r="O80" s="65"/>
      <c r="P80" s="65"/>
      <c r="Q80" s="65"/>
    </row>
    <row r="81" spans="1:17" ht="24" x14ac:dyDescent="0.25">
      <c r="A81" s="30" t="s">
        <v>152</v>
      </c>
      <c r="B81" s="36" t="s">
        <v>176</v>
      </c>
      <c r="C81" s="19" t="s">
        <v>177</v>
      </c>
      <c r="D81" s="59" t="s">
        <v>56</v>
      </c>
      <c r="E81" s="59" t="s">
        <v>56</v>
      </c>
      <c r="F81" s="64" t="s">
        <v>56</v>
      </c>
      <c r="G81" s="64" t="s">
        <v>56</v>
      </c>
      <c r="H81" s="64" t="s">
        <v>56</v>
      </c>
      <c r="I81" s="64" t="s">
        <v>56</v>
      </c>
      <c r="J81" s="64" t="s">
        <v>56</v>
      </c>
      <c r="K81" s="59">
        <f>'[1]3'!H80</f>
        <v>1</v>
      </c>
      <c r="L81" s="64" t="s">
        <v>56</v>
      </c>
      <c r="M81" s="64" t="s">
        <v>56</v>
      </c>
      <c r="N81" s="65"/>
      <c r="O81" s="65"/>
      <c r="P81" s="65"/>
      <c r="Q81" s="65"/>
    </row>
    <row r="82" spans="1:17" x14ac:dyDescent="0.25">
      <c r="A82" s="30" t="s">
        <v>152</v>
      </c>
      <c r="B82" s="36" t="s">
        <v>178</v>
      </c>
      <c r="C82" s="19" t="s">
        <v>179</v>
      </c>
      <c r="D82" s="64" t="s">
        <v>56</v>
      </c>
      <c r="E82" s="64" t="s">
        <v>56</v>
      </c>
      <c r="F82" s="64" t="s">
        <v>56</v>
      </c>
      <c r="G82" s="64" t="s">
        <v>56</v>
      </c>
      <c r="H82" s="64" t="s">
        <v>56</v>
      </c>
      <c r="I82" s="64" t="s">
        <v>56</v>
      </c>
      <c r="J82" s="64" t="s">
        <v>56</v>
      </c>
      <c r="K82" s="59">
        <f>'[1]3'!H81</f>
        <v>44</v>
      </c>
      <c r="L82" s="64" t="s">
        <v>56</v>
      </c>
      <c r="M82" s="64" t="s">
        <v>56</v>
      </c>
      <c r="N82" s="65"/>
      <c r="O82" s="65"/>
      <c r="P82" s="65"/>
      <c r="Q82" s="65"/>
    </row>
    <row r="83" spans="1:17" x14ac:dyDescent="0.25">
      <c r="A83" s="30" t="s">
        <v>152</v>
      </c>
      <c r="B83" s="36" t="s">
        <v>180</v>
      </c>
      <c r="C83" s="19" t="s">
        <v>181</v>
      </c>
      <c r="D83" s="64" t="s">
        <v>56</v>
      </c>
      <c r="E83" s="64" t="s">
        <v>56</v>
      </c>
      <c r="F83" s="64" t="s">
        <v>56</v>
      </c>
      <c r="G83" s="64" t="s">
        <v>56</v>
      </c>
      <c r="H83" s="64" t="s">
        <v>56</v>
      </c>
      <c r="I83" s="64" t="s">
        <v>56</v>
      </c>
      <c r="J83" s="64" t="s">
        <v>56</v>
      </c>
      <c r="K83" s="59">
        <f>'[1]3'!H82</f>
        <v>50</v>
      </c>
      <c r="L83" s="64" t="s">
        <v>56</v>
      </c>
      <c r="M83" s="64" t="s">
        <v>56</v>
      </c>
      <c r="N83" s="65"/>
      <c r="O83" s="65"/>
      <c r="P83" s="65"/>
      <c r="Q83" s="65"/>
    </row>
    <row r="84" spans="1:17" ht="24" x14ac:dyDescent="0.25">
      <c r="A84" s="26" t="s">
        <v>182</v>
      </c>
      <c r="B84" s="27" t="s">
        <v>183</v>
      </c>
      <c r="C84" s="28" t="s">
        <v>55</v>
      </c>
      <c r="D84" s="60">
        <f t="shared" ref="D84:M84" si="13">SUM(D85,D86)</f>
        <v>0</v>
      </c>
      <c r="E84" s="60">
        <f t="shared" si="13"/>
        <v>0</v>
      </c>
      <c r="F84" s="60">
        <f t="shared" si="13"/>
        <v>0</v>
      </c>
      <c r="G84" s="60">
        <f t="shared" si="13"/>
        <v>0</v>
      </c>
      <c r="H84" s="60">
        <f t="shared" si="13"/>
        <v>0</v>
      </c>
      <c r="I84" s="60">
        <f t="shared" si="13"/>
        <v>15</v>
      </c>
      <c r="J84" s="60">
        <f t="shared" si="13"/>
        <v>0</v>
      </c>
      <c r="K84" s="60">
        <f t="shared" si="13"/>
        <v>0</v>
      </c>
      <c r="L84" s="60">
        <f t="shared" si="13"/>
        <v>0</v>
      </c>
      <c r="M84" s="60">
        <f t="shared" si="13"/>
        <v>0</v>
      </c>
    </row>
    <row r="85" spans="1:17" s="35" customFormat="1" ht="24" x14ac:dyDescent="0.25">
      <c r="A85" s="26" t="s">
        <v>184</v>
      </c>
      <c r="B85" s="27" t="s">
        <v>185</v>
      </c>
      <c r="C85" s="28" t="s">
        <v>55</v>
      </c>
      <c r="D85" s="57" t="s">
        <v>56</v>
      </c>
      <c r="E85" s="57" t="s">
        <v>56</v>
      </c>
      <c r="F85" s="57" t="s">
        <v>56</v>
      </c>
      <c r="G85" s="57" t="s">
        <v>56</v>
      </c>
      <c r="H85" s="57" t="s">
        <v>56</v>
      </c>
      <c r="I85" s="57" t="s">
        <v>56</v>
      </c>
      <c r="J85" s="57" t="s">
        <v>56</v>
      </c>
      <c r="K85" s="57" t="s">
        <v>56</v>
      </c>
      <c r="L85" s="57" t="s">
        <v>56</v>
      </c>
      <c r="M85" s="57" t="s">
        <v>56</v>
      </c>
    </row>
    <row r="86" spans="1:17" s="35" customFormat="1" ht="24" x14ac:dyDescent="0.25">
      <c r="A86" s="26" t="s">
        <v>186</v>
      </c>
      <c r="B86" s="27" t="s">
        <v>187</v>
      </c>
      <c r="C86" s="28" t="s">
        <v>55</v>
      </c>
      <c r="D86" s="60">
        <f t="shared" ref="D86:M86" si="14">SUM(D87:D97)</f>
        <v>0</v>
      </c>
      <c r="E86" s="60">
        <f t="shared" si="14"/>
        <v>0</v>
      </c>
      <c r="F86" s="60">
        <f t="shared" si="14"/>
        <v>0</v>
      </c>
      <c r="G86" s="60">
        <f t="shared" si="14"/>
        <v>0</v>
      </c>
      <c r="H86" s="60">
        <f t="shared" si="14"/>
        <v>0</v>
      </c>
      <c r="I86" s="60">
        <f t="shared" si="14"/>
        <v>15</v>
      </c>
      <c r="J86" s="60">
        <f t="shared" si="14"/>
        <v>0</v>
      </c>
      <c r="K86" s="60">
        <f t="shared" si="14"/>
        <v>0</v>
      </c>
      <c r="L86" s="60">
        <f t="shared" si="14"/>
        <v>0</v>
      </c>
      <c r="M86" s="60">
        <f t="shared" si="14"/>
        <v>0</v>
      </c>
    </row>
    <row r="87" spans="1:17" ht="24" x14ac:dyDescent="0.25">
      <c r="A87" s="30" t="s">
        <v>186</v>
      </c>
      <c r="B87" s="25" t="s">
        <v>188</v>
      </c>
      <c r="C87" s="19" t="s">
        <v>189</v>
      </c>
      <c r="D87" s="64" t="s">
        <v>56</v>
      </c>
      <c r="E87" s="64" t="s">
        <v>56</v>
      </c>
      <c r="F87" s="64" t="s">
        <v>56</v>
      </c>
      <c r="G87" s="64" t="s">
        <v>56</v>
      </c>
      <c r="H87" s="59" t="str">
        <f>'[1]3'!G86</f>
        <v>нд</v>
      </c>
      <c r="I87" s="64" t="s">
        <v>56</v>
      </c>
      <c r="J87" s="64" t="s">
        <v>56</v>
      </c>
      <c r="K87" s="64" t="s">
        <v>56</v>
      </c>
      <c r="L87" s="64" t="s">
        <v>56</v>
      </c>
      <c r="M87" s="64" t="s">
        <v>56</v>
      </c>
      <c r="N87" s="65"/>
      <c r="O87" s="65"/>
      <c r="P87" s="65"/>
      <c r="Q87" s="65"/>
    </row>
    <row r="88" spans="1:17" ht="24" x14ac:dyDescent="0.25">
      <c r="A88" s="30" t="s">
        <v>186</v>
      </c>
      <c r="B88" s="25" t="s">
        <v>190</v>
      </c>
      <c r="C88" s="19" t="s">
        <v>191</v>
      </c>
      <c r="D88" s="64" t="s">
        <v>56</v>
      </c>
      <c r="E88" s="64" t="s">
        <v>56</v>
      </c>
      <c r="F88" s="64" t="s">
        <v>56</v>
      </c>
      <c r="G88" s="64" t="s">
        <v>56</v>
      </c>
      <c r="H88" s="59" t="str">
        <f>'[1]3'!G87</f>
        <v>нд</v>
      </c>
      <c r="I88" s="64" t="s">
        <v>56</v>
      </c>
      <c r="J88" s="64" t="s">
        <v>56</v>
      </c>
      <c r="K88" s="64" t="s">
        <v>56</v>
      </c>
      <c r="L88" s="64" t="s">
        <v>56</v>
      </c>
      <c r="M88" s="64" t="s">
        <v>56</v>
      </c>
      <c r="N88" s="65"/>
      <c r="O88" s="65"/>
      <c r="P88" s="65"/>
      <c r="Q88" s="65"/>
    </row>
    <row r="89" spans="1:17" ht="24" x14ac:dyDescent="0.25">
      <c r="A89" s="30" t="s">
        <v>186</v>
      </c>
      <c r="B89" s="25" t="s">
        <v>192</v>
      </c>
      <c r="C89" s="19" t="s">
        <v>193</v>
      </c>
      <c r="D89" s="64" t="s">
        <v>56</v>
      </c>
      <c r="E89" s="64" t="s">
        <v>56</v>
      </c>
      <c r="F89" s="64" t="s">
        <v>56</v>
      </c>
      <c r="G89" s="64" t="s">
        <v>56</v>
      </c>
      <c r="H89" s="59" t="str">
        <f>'[1]3'!G88</f>
        <v>нд</v>
      </c>
      <c r="I89" s="64" t="s">
        <v>56</v>
      </c>
      <c r="J89" s="64" t="s">
        <v>56</v>
      </c>
      <c r="K89" s="64" t="s">
        <v>56</v>
      </c>
      <c r="L89" s="64" t="s">
        <v>56</v>
      </c>
      <c r="M89" s="64" t="s">
        <v>56</v>
      </c>
      <c r="N89" s="65"/>
      <c r="O89" s="65"/>
      <c r="P89" s="65"/>
      <c r="Q89" s="65"/>
    </row>
    <row r="90" spans="1:17" ht="24" x14ac:dyDescent="0.25">
      <c r="A90" s="30" t="s">
        <v>186</v>
      </c>
      <c r="B90" s="25" t="s">
        <v>194</v>
      </c>
      <c r="C90" s="19" t="s">
        <v>195</v>
      </c>
      <c r="D90" s="64" t="s">
        <v>56</v>
      </c>
      <c r="E90" s="64" t="s">
        <v>56</v>
      </c>
      <c r="F90" s="64" t="s">
        <v>56</v>
      </c>
      <c r="G90" s="64" t="s">
        <v>56</v>
      </c>
      <c r="H90" s="59" t="str">
        <f>'[1]3'!G89</f>
        <v>нд</v>
      </c>
      <c r="I90" s="59" t="s">
        <v>56</v>
      </c>
      <c r="J90" s="64" t="s">
        <v>56</v>
      </c>
      <c r="K90" s="64" t="s">
        <v>56</v>
      </c>
      <c r="L90" s="64" t="s">
        <v>56</v>
      </c>
      <c r="M90" s="64" t="s">
        <v>56</v>
      </c>
      <c r="N90" s="65"/>
      <c r="O90" s="65"/>
      <c r="P90" s="65"/>
      <c r="Q90" s="65"/>
    </row>
    <row r="91" spans="1:17" ht="24" x14ac:dyDescent="0.25">
      <c r="A91" s="30" t="s">
        <v>186</v>
      </c>
      <c r="B91" s="25" t="s">
        <v>196</v>
      </c>
      <c r="C91" s="19" t="s">
        <v>197</v>
      </c>
      <c r="D91" s="64" t="s">
        <v>56</v>
      </c>
      <c r="E91" s="64" t="s">
        <v>56</v>
      </c>
      <c r="F91" s="64" t="s">
        <v>56</v>
      </c>
      <c r="G91" s="64" t="s">
        <v>56</v>
      </c>
      <c r="H91" s="59" t="str">
        <f>'[1]3'!G90</f>
        <v>нд</v>
      </c>
      <c r="I91" s="59">
        <f>'[1]3'!H90</f>
        <v>15</v>
      </c>
      <c r="J91" s="64" t="s">
        <v>56</v>
      </c>
      <c r="K91" s="64" t="s">
        <v>56</v>
      </c>
      <c r="L91" s="64" t="s">
        <v>56</v>
      </c>
      <c r="M91" s="64" t="s">
        <v>56</v>
      </c>
      <c r="N91" s="65"/>
      <c r="O91" s="65"/>
      <c r="P91" s="65"/>
      <c r="Q91" s="65"/>
    </row>
    <row r="92" spans="1:17" ht="24" x14ac:dyDescent="0.25">
      <c r="A92" s="30" t="s">
        <v>186</v>
      </c>
      <c r="B92" s="25" t="s">
        <v>198</v>
      </c>
      <c r="C92" s="19" t="s">
        <v>199</v>
      </c>
      <c r="D92" s="64" t="s">
        <v>56</v>
      </c>
      <c r="E92" s="64" t="s">
        <v>56</v>
      </c>
      <c r="F92" s="64" t="s">
        <v>56</v>
      </c>
      <c r="G92" s="64" t="s">
        <v>56</v>
      </c>
      <c r="H92" s="59" t="str">
        <f>'[1]3'!G91</f>
        <v>нд</v>
      </c>
      <c r="I92" s="64" t="s">
        <v>56</v>
      </c>
      <c r="J92" s="64" t="s">
        <v>56</v>
      </c>
      <c r="K92" s="64" t="s">
        <v>56</v>
      </c>
      <c r="L92" s="64" t="s">
        <v>56</v>
      </c>
      <c r="M92" s="64" t="s">
        <v>56</v>
      </c>
      <c r="N92" s="65"/>
      <c r="O92" s="65"/>
      <c r="P92" s="65"/>
      <c r="Q92" s="65"/>
    </row>
    <row r="93" spans="1:17" ht="24" x14ac:dyDescent="0.25">
      <c r="A93" s="30" t="s">
        <v>186</v>
      </c>
      <c r="B93" s="25" t="s">
        <v>200</v>
      </c>
      <c r="C93" s="19" t="s">
        <v>201</v>
      </c>
      <c r="D93" s="64" t="s">
        <v>56</v>
      </c>
      <c r="E93" s="64" t="s">
        <v>56</v>
      </c>
      <c r="F93" s="64" t="s">
        <v>56</v>
      </c>
      <c r="G93" s="64" t="s">
        <v>56</v>
      </c>
      <c r="H93" s="59" t="str">
        <f>'[1]3'!G92</f>
        <v>нд</v>
      </c>
      <c r="I93" s="59" t="s">
        <v>56</v>
      </c>
      <c r="J93" s="64" t="s">
        <v>56</v>
      </c>
      <c r="K93" s="64" t="s">
        <v>56</v>
      </c>
      <c r="L93" s="64" t="s">
        <v>56</v>
      </c>
      <c r="M93" s="64" t="s">
        <v>56</v>
      </c>
      <c r="N93" s="65"/>
      <c r="O93" s="65"/>
      <c r="P93" s="65"/>
      <c r="Q93" s="65"/>
    </row>
    <row r="94" spans="1:17" ht="24" x14ac:dyDescent="0.25">
      <c r="A94" s="30" t="s">
        <v>186</v>
      </c>
      <c r="B94" s="25" t="s">
        <v>202</v>
      </c>
      <c r="C94" s="19" t="s">
        <v>203</v>
      </c>
      <c r="D94" s="64" t="s">
        <v>56</v>
      </c>
      <c r="E94" s="64" t="s">
        <v>56</v>
      </c>
      <c r="F94" s="64" t="s">
        <v>56</v>
      </c>
      <c r="G94" s="64" t="s">
        <v>56</v>
      </c>
      <c r="H94" s="59" t="str">
        <f>'[1]3'!G93</f>
        <v>нд</v>
      </c>
      <c r="I94" s="64" t="s">
        <v>56</v>
      </c>
      <c r="J94" s="64" t="s">
        <v>56</v>
      </c>
      <c r="K94" s="64" t="s">
        <v>56</v>
      </c>
      <c r="L94" s="64" t="s">
        <v>56</v>
      </c>
      <c r="M94" s="64" t="s">
        <v>56</v>
      </c>
      <c r="N94" s="65"/>
      <c r="O94" s="65"/>
      <c r="P94" s="65"/>
      <c r="Q94" s="65"/>
    </row>
    <row r="95" spans="1:17" ht="24" x14ac:dyDescent="0.25">
      <c r="A95" s="30" t="s">
        <v>186</v>
      </c>
      <c r="B95" s="25" t="s">
        <v>204</v>
      </c>
      <c r="C95" s="19" t="s">
        <v>205</v>
      </c>
      <c r="D95" s="64" t="s">
        <v>56</v>
      </c>
      <c r="E95" s="64" t="s">
        <v>56</v>
      </c>
      <c r="F95" s="64" t="s">
        <v>56</v>
      </c>
      <c r="G95" s="64" t="s">
        <v>56</v>
      </c>
      <c r="H95" s="59" t="str">
        <f>'[1]3'!G94</f>
        <v>нд</v>
      </c>
      <c r="I95" s="64" t="s">
        <v>56</v>
      </c>
      <c r="J95" s="64" t="s">
        <v>56</v>
      </c>
      <c r="K95" s="64" t="s">
        <v>56</v>
      </c>
      <c r="L95" s="64" t="s">
        <v>56</v>
      </c>
      <c r="M95" s="64" t="s">
        <v>56</v>
      </c>
      <c r="N95" s="65"/>
      <c r="O95" s="65"/>
      <c r="P95" s="65"/>
      <c r="Q95" s="65"/>
    </row>
    <row r="96" spans="1:17" ht="24" x14ac:dyDescent="0.25">
      <c r="A96" s="30" t="s">
        <v>186</v>
      </c>
      <c r="B96" s="25" t="s">
        <v>206</v>
      </c>
      <c r="C96" s="19" t="s">
        <v>207</v>
      </c>
      <c r="D96" s="64" t="s">
        <v>56</v>
      </c>
      <c r="E96" s="64" t="s">
        <v>56</v>
      </c>
      <c r="F96" s="64" t="s">
        <v>56</v>
      </c>
      <c r="G96" s="64" t="s">
        <v>56</v>
      </c>
      <c r="H96" s="59" t="str">
        <f>'[1]3'!G95</f>
        <v>нд</v>
      </c>
      <c r="I96" s="64" t="s">
        <v>56</v>
      </c>
      <c r="J96" s="64" t="s">
        <v>56</v>
      </c>
      <c r="K96" s="64" t="s">
        <v>56</v>
      </c>
      <c r="L96" s="64" t="s">
        <v>56</v>
      </c>
      <c r="M96" s="64" t="s">
        <v>56</v>
      </c>
      <c r="N96" s="65"/>
      <c r="O96" s="65"/>
      <c r="P96" s="65"/>
      <c r="Q96" s="65"/>
    </row>
    <row r="97" spans="1:17" ht="24" x14ac:dyDescent="0.25">
      <c r="A97" s="30" t="s">
        <v>186</v>
      </c>
      <c r="B97" s="25" t="s">
        <v>206</v>
      </c>
      <c r="C97" s="19" t="s">
        <v>208</v>
      </c>
      <c r="D97" s="64" t="s">
        <v>56</v>
      </c>
      <c r="E97" s="64" t="s">
        <v>56</v>
      </c>
      <c r="F97" s="64" t="s">
        <v>56</v>
      </c>
      <c r="G97" s="64" t="s">
        <v>56</v>
      </c>
      <c r="H97" s="59" t="str">
        <f>'[1]3'!G96</f>
        <v>нд</v>
      </c>
      <c r="I97" s="64" t="s">
        <v>56</v>
      </c>
      <c r="J97" s="64" t="s">
        <v>56</v>
      </c>
      <c r="K97" s="64" t="s">
        <v>56</v>
      </c>
      <c r="L97" s="64" t="s">
        <v>56</v>
      </c>
      <c r="M97" s="64" t="s">
        <v>56</v>
      </c>
      <c r="N97" s="65"/>
      <c r="O97" s="65"/>
      <c r="P97" s="65"/>
      <c r="Q97" s="65"/>
    </row>
    <row r="98" spans="1:17" ht="24" x14ac:dyDescent="0.25">
      <c r="A98" s="26" t="s">
        <v>209</v>
      </c>
      <c r="B98" s="27" t="s">
        <v>210</v>
      </c>
      <c r="C98" s="28" t="s">
        <v>55</v>
      </c>
      <c r="D98" s="57" t="s">
        <v>56</v>
      </c>
      <c r="E98" s="57" t="s">
        <v>56</v>
      </c>
      <c r="F98" s="57" t="s">
        <v>56</v>
      </c>
      <c r="G98" s="57" t="s">
        <v>56</v>
      </c>
      <c r="H98" s="57" t="s">
        <v>56</v>
      </c>
      <c r="I98" s="57" t="s">
        <v>56</v>
      </c>
      <c r="J98" s="57" t="s">
        <v>56</v>
      </c>
      <c r="K98" s="57" t="s">
        <v>56</v>
      </c>
      <c r="L98" s="57" t="s">
        <v>56</v>
      </c>
      <c r="M98" s="57" t="s">
        <v>56</v>
      </c>
    </row>
    <row r="99" spans="1:17" x14ac:dyDescent="0.25">
      <c r="A99" s="26" t="s">
        <v>211</v>
      </c>
      <c r="B99" s="27" t="s">
        <v>212</v>
      </c>
      <c r="C99" s="28" t="s">
        <v>55</v>
      </c>
      <c r="D99" s="57" t="s">
        <v>56</v>
      </c>
      <c r="E99" s="57" t="s">
        <v>56</v>
      </c>
      <c r="F99" s="57" t="s">
        <v>56</v>
      </c>
      <c r="G99" s="57" t="s">
        <v>56</v>
      </c>
      <c r="H99" s="57" t="s">
        <v>56</v>
      </c>
      <c r="I99" s="57" t="s">
        <v>56</v>
      </c>
      <c r="J99" s="57" t="s">
        <v>56</v>
      </c>
      <c r="K99" s="57" t="s">
        <v>56</v>
      </c>
      <c r="L99" s="57" t="s">
        <v>56</v>
      </c>
      <c r="M99" s="57" t="s">
        <v>56</v>
      </c>
    </row>
  </sheetData>
  <mergeCells count="13">
    <mergeCell ref="H17:I17"/>
    <mergeCell ref="J17:K17"/>
    <mergeCell ref="L17:M17"/>
    <mergeCell ref="A6:M6"/>
    <mergeCell ref="A8:M8"/>
    <mergeCell ref="A12:M12"/>
    <mergeCell ref="A13:M13"/>
    <mergeCell ref="A16:A18"/>
    <mergeCell ref="B16:B18"/>
    <mergeCell ref="C16:C18"/>
    <mergeCell ref="D16:M16"/>
    <mergeCell ref="D17:E17"/>
    <mergeCell ref="F17:G17"/>
  </mergeCells>
  <pageMargins left="0.25" right="0.25" top="0.75" bottom="0.75" header="0.3" footer="0.3"/>
  <pageSetup paperSize="9" scale="3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9"/>
  <sheetViews>
    <sheetView topLeftCell="C1" workbookViewId="0">
      <selection activeCell="AA1" sqref="AA1:AA5"/>
    </sheetView>
  </sheetViews>
  <sheetFormatPr defaultColWidth="8.85546875" defaultRowHeight="12" x14ac:dyDescent="0.2"/>
  <cols>
    <col min="1" max="1" width="17.5703125" style="34" customWidth="1"/>
    <col min="2" max="2" width="54.85546875" style="34" customWidth="1"/>
    <col min="3" max="3" width="17.140625" style="34" customWidth="1"/>
    <col min="4" max="21" width="12.42578125" style="34" customWidth="1"/>
    <col min="22" max="22" width="8.85546875" style="34"/>
    <col min="23" max="23" width="12.85546875" style="34" customWidth="1"/>
    <col min="24" max="24" width="11.28515625" style="34" customWidth="1"/>
    <col min="25" max="25" width="12.140625" style="34" customWidth="1"/>
    <col min="26" max="26" width="10.7109375" style="34" customWidth="1"/>
    <col min="27" max="27" width="12.42578125" style="34" customWidth="1"/>
    <col min="28" max="16384" width="8.85546875" style="34"/>
  </cols>
  <sheetData>
    <row r="1" spans="1:27" ht="12.75" x14ac:dyDescent="0.2">
      <c r="AA1" s="38" t="s">
        <v>350</v>
      </c>
    </row>
    <row r="2" spans="1:27" ht="12.75" x14ac:dyDescent="0.2">
      <c r="AA2" s="38" t="s">
        <v>214</v>
      </c>
    </row>
    <row r="3" spans="1:27" ht="12.75" x14ac:dyDescent="0.2">
      <c r="AA3" s="38" t="s">
        <v>215</v>
      </c>
    </row>
    <row r="4" spans="1:27" ht="12.75" x14ac:dyDescent="0.2">
      <c r="AA4" s="38" t="s">
        <v>216</v>
      </c>
    </row>
    <row r="5" spans="1:27" ht="12.75" x14ac:dyDescent="0.2">
      <c r="AA5" s="39" t="s">
        <v>217</v>
      </c>
    </row>
    <row r="6" spans="1:27" x14ac:dyDescent="0.2">
      <c r="A6" s="40" t="s">
        <v>242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</row>
    <row r="8" spans="1:27" x14ac:dyDescent="0.2">
      <c r="A8" s="40" t="s">
        <v>320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</row>
    <row r="9" spans="1:27" x14ac:dyDescent="0.2">
      <c r="A9" s="40" t="s">
        <v>321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</row>
    <row r="10" spans="1:27" x14ac:dyDescent="0.2">
      <c r="A10" s="40" t="s">
        <v>322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</row>
    <row r="12" spans="1:27" x14ac:dyDescent="0.2">
      <c r="A12" s="40" t="s">
        <v>3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</row>
    <row r="13" spans="1:27" x14ac:dyDescent="0.2">
      <c r="A13" s="40" t="s">
        <v>4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</row>
    <row r="15" spans="1:27" ht="16.149999999999999" customHeight="1" x14ac:dyDescent="0.2">
      <c r="A15" s="5" t="s">
        <v>5</v>
      </c>
      <c r="B15" s="5" t="s">
        <v>219</v>
      </c>
      <c r="C15" s="5" t="s">
        <v>7</v>
      </c>
      <c r="D15" s="45" t="s">
        <v>323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7"/>
    </row>
    <row r="16" spans="1:27" ht="16.149999999999999" customHeight="1" x14ac:dyDescent="0.2">
      <c r="A16" s="5"/>
      <c r="B16" s="5"/>
      <c r="C16" s="5"/>
      <c r="D16" s="10" t="s">
        <v>232</v>
      </c>
      <c r="E16" s="10"/>
      <c r="F16" s="10"/>
      <c r="G16" s="10"/>
      <c r="H16" s="10"/>
      <c r="I16" s="10"/>
      <c r="J16" s="10" t="s">
        <v>233</v>
      </c>
      <c r="K16" s="10"/>
      <c r="L16" s="10"/>
      <c r="M16" s="10"/>
      <c r="N16" s="10"/>
      <c r="O16" s="10"/>
      <c r="P16" s="10" t="s">
        <v>234</v>
      </c>
      <c r="Q16" s="10"/>
      <c r="R16" s="10"/>
      <c r="S16" s="10"/>
      <c r="T16" s="10"/>
      <c r="U16" s="10"/>
      <c r="V16" s="10" t="s">
        <v>235</v>
      </c>
      <c r="W16" s="10"/>
      <c r="X16" s="10"/>
      <c r="Y16" s="10"/>
      <c r="Z16" s="10"/>
      <c r="AA16" s="10"/>
    </row>
    <row r="17" spans="1:27" ht="16.149999999999999" customHeight="1" x14ac:dyDescent="0.2">
      <c r="A17" s="5"/>
      <c r="B17" s="5"/>
      <c r="C17" s="5"/>
      <c r="D17" s="5" t="s">
        <v>224</v>
      </c>
      <c r="E17" s="5"/>
      <c r="F17" s="5"/>
      <c r="G17" s="5"/>
      <c r="H17" s="5"/>
      <c r="I17" s="5"/>
      <c r="J17" s="5" t="s">
        <v>224</v>
      </c>
      <c r="K17" s="5"/>
      <c r="L17" s="5"/>
      <c r="M17" s="5"/>
      <c r="N17" s="5"/>
      <c r="O17" s="5"/>
      <c r="P17" s="5" t="s">
        <v>224</v>
      </c>
      <c r="Q17" s="5"/>
      <c r="R17" s="5"/>
      <c r="S17" s="5"/>
      <c r="T17" s="5"/>
      <c r="U17" s="5"/>
      <c r="V17" s="5" t="s">
        <v>224</v>
      </c>
      <c r="W17" s="5"/>
      <c r="X17" s="5"/>
      <c r="Y17" s="5"/>
      <c r="Z17" s="5"/>
      <c r="AA17" s="5"/>
    </row>
    <row r="18" spans="1:27" ht="16.149999999999999" customHeight="1" x14ac:dyDescent="0.2">
      <c r="A18" s="5"/>
      <c r="B18" s="5"/>
      <c r="C18" s="5"/>
      <c r="D18" s="11" t="s">
        <v>324</v>
      </c>
      <c r="E18" s="66" t="s">
        <v>325</v>
      </c>
      <c r="F18" s="66" t="s">
        <v>326</v>
      </c>
      <c r="G18" s="66" t="s">
        <v>327</v>
      </c>
      <c r="H18" s="66" t="s">
        <v>328</v>
      </c>
      <c r="I18" s="66" t="s">
        <v>329</v>
      </c>
      <c r="J18" s="11" t="s">
        <v>324</v>
      </c>
      <c r="K18" s="66" t="s">
        <v>325</v>
      </c>
      <c r="L18" s="66" t="s">
        <v>326</v>
      </c>
      <c r="M18" s="66" t="s">
        <v>327</v>
      </c>
      <c r="N18" s="66" t="s">
        <v>328</v>
      </c>
      <c r="O18" s="66" t="s">
        <v>329</v>
      </c>
      <c r="P18" s="11" t="s">
        <v>324</v>
      </c>
      <c r="Q18" s="66" t="s">
        <v>325</v>
      </c>
      <c r="R18" s="66" t="s">
        <v>326</v>
      </c>
      <c r="S18" s="66" t="s">
        <v>327</v>
      </c>
      <c r="T18" s="66" t="s">
        <v>328</v>
      </c>
      <c r="U18" s="66" t="s">
        <v>329</v>
      </c>
      <c r="V18" s="11" t="s">
        <v>324</v>
      </c>
      <c r="W18" s="66" t="s">
        <v>325</v>
      </c>
      <c r="X18" s="66" t="s">
        <v>326</v>
      </c>
      <c r="Y18" s="66" t="s">
        <v>327</v>
      </c>
      <c r="Z18" s="66" t="s">
        <v>328</v>
      </c>
      <c r="AA18" s="66" t="s">
        <v>329</v>
      </c>
    </row>
    <row r="19" spans="1:27" x14ac:dyDescent="0.2">
      <c r="A19" s="11">
        <v>1</v>
      </c>
      <c r="B19" s="11">
        <v>2</v>
      </c>
      <c r="C19" s="11">
        <v>3</v>
      </c>
      <c r="D19" s="12" t="s">
        <v>293</v>
      </c>
      <c r="E19" s="12" t="s">
        <v>294</v>
      </c>
      <c r="F19" s="12" t="s">
        <v>295</v>
      </c>
      <c r="G19" s="12" t="s">
        <v>296</v>
      </c>
      <c r="H19" s="12" t="s">
        <v>330</v>
      </c>
      <c r="I19" s="12" t="s">
        <v>331</v>
      </c>
      <c r="J19" s="12" t="s">
        <v>332</v>
      </c>
      <c r="K19" s="12" t="s">
        <v>333</v>
      </c>
      <c r="L19" s="12" t="s">
        <v>334</v>
      </c>
      <c r="M19" s="12" t="s">
        <v>335</v>
      </c>
      <c r="N19" s="12" t="s">
        <v>336</v>
      </c>
      <c r="O19" s="12" t="s">
        <v>337</v>
      </c>
      <c r="P19" s="12" t="s">
        <v>338</v>
      </c>
      <c r="Q19" s="12" t="s">
        <v>339</v>
      </c>
      <c r="R19" s="12" t="s">
        <v>340</v>
      </c>
      <c r="S19" s="12" t="s">
        <v>341</v>
      </c>
      <c r="T19" s="12" t="s">
        <v>342</v>
      </c>
      <c r="U19" s="12" t="s">
        <v>343</v>
      </c>
      <c r="V19" s="12" t="s">
        <v>344</v>
      </c>
      <c r="W19" s="12" t="s">
        <v>345</v>
      </c>
      <c r="X19" s="12" t="s">
        <v>346</v>
      </c>
      <c r="Y19" s="12" t="s">
        <v>347</v>
      </c>
      <c r="Z19" s="12" t="s">
        <v>348</v>
      </c>
      <c r="AA19" s="12" t="s">
        <v>349</v>
      </c>
    </row>
    <row r="20" spans="1:27" s="48" customFormat="1" x14ac:dyDescent="0.2">
      <c r="A20" s="13">
        <v>0</v>
      </c>
      <c r="B20" s="14" t="s">
        <v>54</v>
      </c>
      <c r="C20" s="14" t="s">
        <v>55</v>
      </c>
      <c r="D20" s="67" t="s">
        <v>56</v>
      </c>
      <c r="E20" s="67" t="s">
        <v>56</v>
      </c>
      <c r="F20" s="67" t="s">
        <v>56</v>
      </c>
      <c r="G20" s="67" t="s">
        <v>56</v>
      </c>
      <c r="H20" s="67" t="s">
        <v>56</v>
      </c>
      <c r="I20" s="67" t="s">
        <v>56</v>
      </c>
      <c r="J20" s="67" t="s">
        <v>56</v>
      </c>
      <c r="K20" s="67" t="s">
        <v>56</v>
      </c>
      <c r="L20" s="67" t="s">
        <v>56</v>
      </c>
      <c r="M20" s="67" t="s">
        <v>56</v>
      </c>
      <c r="N20" s="67" t="s">
        <v>56</v>
      </c>
      <c r="O20" s="67" t="s">
        <v>56</v>
      </c>
      <c r="P20" s="67" t="s">
        <v>56</v>
      </c>
      <c r="Q20" s="67" t="s">
        <v>56</v>
      </c>
      <c r="R20" s="67" t="s">
        <v>56</v>
      </c>
      <c r="S20" s="67" t="s">
        <v>56</v>
      </c>
      <c r="T20" s="67" t="s">
        <v>56</v>
      </c>
      <c r="U20" s="67" t="s">
        <v>56</v>
      </c>
      <c r="V20" s="67" t="s">
        <v>56</v>
      </c>
      <c r="W20" s="67" t="s">
        <v>56</v>
      </c>
      <c r="X20" s="67" t="s">
        <v>56</v>
      </c>
      <c r="Y20" s="67" t="s">
        <v>56</v>
      </c>
      <c r="Z20" s="67" t="s">
        <v>56</v>
      </c>
      <c r="AA20" s="67" t="s">
        <v>56</v>
      </c>
    </row>
    <row r="21" spans="1:27" x14ac:dyDescent="0.2">
      <c r="A21" s="12" t="s">
        <v>57</v>
      </c>
      <c r="B21" s="18" t="s">
        <v>58</v>
      </c>
      <c r="C21" s="11" t="s">
        <v>55</v>
      </c>
      <c r="D21" s="64" t="s">
        <v>56</v>
      </c>
      <c r="E21" s="64" t="s">
        <v>56</v>
      </c>
      <c r="F21" s="64" t="s">
        <v>56</v>
      </c>
      <c r="G21" s="64" t="s">
        <v>56</v>
      </c>
      <c r="H21" s="64" t="s">
        <v>56</v>
      </c>
      <c r="I21" s="64" t="s">
        <v>56</v>
      </c>
      <c r="J21" s="64" t="s">
        <v>56</v>
      </c>
      <c r="K21" s="64" t="s">
        <v>56</v>
      </c>
      <c r="L21" s="64" t="s">
        <v>56</v>
      </c>
      <c r="M21" s="64" t="s">
        <v>56</v>
      </c>
      <c r="N21" s="64" t="s">
        <v>56</v>
      </c>
      <c r="O21" s="64" t="s">
        <v>56</v>
      </c>
      <c r="P21" s="64" t="s">
        <v>56</v>
      </c>
      <c r="Q21" s="64" t="s">
        <v>56</v>
      </c>
      <c r="R21" s="64" t="s">
        <v>56</v>
      </c>
      <c r="S21" s="64" t="s">
        <v>56</v>
      </c>
      <c r="T21" s="64" t="s">
        <v>56</v>
      </c>
      <c r="U21" s="64" t="s">
        <v>56</v>
      </c>
      <c r="V21" s="64" t="s">
        <v>56</v>
      </c>
      <c r="W21" s="64" t="s">
        <v>56</v>
      </c>
      <c r="X21" s="64" t="s">
        <v>56</v>
      </c>
      <c r="Y21" s="64" t="s">
        <v>56</v>
      </c>
      <c r="Z21" s="64" t="s">
        <v>56</v>
      </c>
      <c r="AA21" s="64" t="s">
        <v>56</v>
      </c>
    </row>
    <row r="22" spans="1:27" x14ac:dyDescent="0.2">
      <c r="A22" s="12" t="s">
        <v>59</v>
      </c>
      <c r="B22" s="18" t="s">
        <v>60</v>
      </c>
      <c r="C22" s="11" t="s">
        <v>55</v>
      </c>
      <c r="D22" s="64" t="s">
        <v>56</v>
      </c>
      <c r="E22" s="64" t="s">
        <v>56</v>
      </c>
      <c r="F22" s="64" t="s">
        <v>56</v>
      </c>
      <c r="G22" s="64" t="s">
        <v>56</v>
      </c>
      <c r="H22" s="64" t="s">
        <v>56</v>
      </c>
      <c r="I22" s="64" t="s">
        <v>56</v>
      </c>
      <c r="J22" s="64" t="s">
        <v>56</v>
      </c>
      <c r="K22" s="64" t="s">
        <v>56</v>
      </c>
      <c r="L22" s="64" t="s">
        <v>56</v>
      </c>
      <c r="M22" s="64" t="s">
        <v>56</v>
      </c>
      <c r="N22" s="64" t="s">
        <v>56</v>
      </c>
      <c r="O22" s="64" t="s">
        <v>56</v>
      </c>
      <c r="P22" s="64" t="s">
        <v>56</v>
      </c>
      <c r="Q22" s="64" t="s">
        <v>56</v>
      </c>
      <c r="R22" s="64" t="s">
        <v>56</v>
      </c>
      <c r="S22" s="64" t="s">
        <v>56</v>
      </c>
      <c r="T22" s="64" t="s">
        <v>56</v>
      </c>
      <c r="U22" s="64" t="s">
        <v>56</v>
      </c>
      <c r="V22" s="64" t="s">
        <v>56</v>
      </c>
      <c r="W22" s="64" t="s">
        <v>56</v>
      </c>
      <c r="X22" s="64" t="s">
        <v>56</v>
      </c>
      <c r="Y22" s="64" t="s">
        <v>56</v>
      </c>
      <c r="Z22" s="64" t="s">
        <v>56</v>
      </c>
      <c r="AA22" s="64" t="s">
        <v>56</v>
      </c>
    </row>
    <row r="23" spans="1:27" x14ac:dyDescent="0.2">
      <c r="A23" s="12" t="s">
        <v>61</v>
      </c>
      <c r="B23" s="18" t="s">
        <v>62</v>
      </c>
      <c r="C23" s="11" t="s">
        <v>55</v>
      </c>
      <c r="D23" s="64" t="s">
        <v>56</v>
      </c>
      <c r="E23" s="64" t="s">
        <v>56</v>
      </c>
      <c r="F23" s="64" t="s">
        <v>56</v>
      </c>
      <c r="G23" s="64" t="s">
        <v>56</v>
      </c>
      <c r="H23" s="64" t="s">
        <v>56</v>
      </c>
      <c r="I23" s="64" t="s">
        <v>56</v>
      </c>
      <c r="J23" s="64" t="s">
        <v>56</v>
      </c>
      <c r="K23" s="64" t="s">
        <v>56</v>
      </c>
      <c r="L23" s="64" t="s">
        <v>56</v>
      </c>
      <c r="M23" s="64" t="s">
        <v>56</v>
      </c>
      <c r="N23" s="64" t="s">
        <v>56</v>
      </c>
      <c r="O23" s="64" t="s">
        <v>56</v>
      </c>
      <c r="P23" s="64" t="s">
        <v>56</v>
      </c>
      <c r="Q23" s="64" t="s">
        <v>56</v>
      </c>
      <c r="R23" s="64" t="s">
        <v>56</v>
      </c>
      <c r="S23" s="64" t="s">
        <v>56</v>
      </c>
      <c r="T23" s="64" t="s">
        <v>56</v>
      </c>
      <c r="U23" s="64" t="s">
        <v>56</v>
      </c>
      <c r="V23" s="64" t="s">
        <v>56</v>
      </c>
      <c r="W23" s="64" t="s">
        <v>56</v>
      </c>
      <c r="X23" s="64" t="s">
        <v>56</v>
      </c>
      <c r="Y23" s="64" t="s">
        <v>56</v>
      </c>
      <c r="Z23" s="64" t="s">
        <v>56</v>
      </c>
      <c r="AA23" s="64" t="s">
        <v>56</v>
      </c>
    </row>
    <row r="24" spans="1:27" ht="24" x14ac:dyDescent="0.2">
      <c r="A24" s="12" t="s">
        <v>63</v>
      </c>
      <c r="B24" s="18" t="s">
        <v>64</v>
      </c>
      <c r="C24" s="11" t="s">
        <v>55</v>
      </c>
      <c r="D24" s="64" t="s">
        <v>56</v>
      </c>
      <c r="E24" s="64" t="s">
        <v>56</v>
      </c>
      <c r="F24" s="64" t="s">
        <v>56</v>
      </c>
      <c r="G24" s="64" t="s">
        <v>56</v>
      </c>
      <c r="H24" s="64" t="s">
        <v>56</v>
      </c>
      <c r="I24" s="64" t="s">
        <v>56</v>
      </c>
      <c r="J24" s="64" t="s">
        <v>56</v>
      </c>
      <c r="K24" s="64" t="s">
        <v>56</v>
      </c>
      <c r="L24" s="64" t="s">
        <v>56</v>
      </c>
      <c r="M24" s="64" t="s">
        <v>56</v>
      </c>
      <c r="N24" s="64" t="s">
        <v>56</v>
      </c>
      <c r="O24" s="64" t="s">
        <v>56</v>
      </c>
      <c r="P24" s="64" t="s">
        <v>56</v>
      </c>
      <c r="Q24" s="64" t="s">
        <v>56</v>
      </c>
      <c r="R24" s="64" t="s">
        <v>56</v>
      </c>
      <c r="S24" s="64" t="s">
        <v>56</v>
      </c>
      <c r="T24" s="64" t="s">
        <v>56</v>
      </c>
      <c r="U24" s="64" t="s">
        <v>56</v>
      </c>
      <c r="V24" s="64" t="s">
        <v>56</v>
      </c>
      <c r="W24" s="64" t="s">
        <v>56</v>
      </c>
      <c r="X24" s="64" t="s">
        <v>56</v>
      </c>
      <c r="Y24" s="64" t="s">
        <v>56</v>
      </c>
      <c r="Z24" s="64" t="s">
        <v>56</v>
      </c>
      <c r="AA24" s="64" t="s">
        <v>56</v>
      </c>
    </row>
    <row r="25" spans="1:27" x14ac:dyDescent="0.2">
      <c r="A25" s="12" t="s">
        <v>65</v>
      </c>
      <c r="B25" s="18" t="s">
        <v>66</v>
      </c>
      <c r="C25" s="11" t="s">
        <v>55</v>
      </c>
      <c r="D25" s="64" t="s">
        <v>56</v>
      </c>
      <c r="E25" s="64" t="s">
        <v>56</v>
      </c>
      <c r="F25" s="64" t="s">
        <v>56</v>
      </c>
      <c r="G25" s="64" t="s">
        <v>56</v>
      </c>
      <c r="H25" s="64" t="s">
        <v>56</v>
      </c>
      <c r="I25" s="64" t="s">
        <v>56</v>
      </c>
      <c r="J25" s="64" t="s">
        <v>56</v>
      </c>
      <c r="K25" s="64" t="s">
        <v>56</v>
      </c>
      <c r="L25" s="64" t="s">
        <v>56</v>
      </c>
      <c r="M25" s="64" t="s">
        <v>56</v>
      </c>
      <c r="N25" s="64" t="s">
        <v>56</v>
      </c>
      <c r="O25" s="64" t="s">
        <v>56</v>
      </c>
      <c r="P25" s="64" t="s">
        <v>56</v>
      </c>
      <c r="Q25" s="64" t="s">
        <v>56</v>
      </c>
      <c r="R25" s="64" t="s">
        <v>56</v>
      </c>
      <c r="S25" s="64" t="s">
        <v>56</v>
      </c>
      <c r="T25" s="64" t="s">
        <v>56</v>
      </c>
      <c r="U25" s="64" t="s">
        <v>56</v>
      </c>
      <c r="V25" s="64" t="s">
        <v>56</v>
      </c>
      <c r="W25" s="64" t="s">
        <v>56</v>
      </c>
      <c r="X25" s="64" t="s">
        <v>56</v>
      </c>
      <c r="Y25" s="64" t="s">
        <v>56</v>
      </c>
      <c r="Z25" s="64" t="s">
        <v>56</v>
      </c>
      <c r="AA25" s="64" t="s">
        <v>56</v>
      </c>
    </row>
    <row r="26" spans="1:27" x14ac:dyDescent="0.2">
      <c r="A26" s="26">
        <v>1</v>
      </c>
      <c r="B26" s="28" t="s">
        <v>67</v>
      </c>
      <c r="C26" s="28" t="s">
        <v>55</v>
      </c>
      <c r="D26" s="29" t="s">
        <v>56</v>
      </c>
      <c r="E26" s="29" t="s">
        <v>56</v>
      </c>
      <c r="F26" s="29" t="s">
        <v>56</v>
      </c>
      <c r="G26" s="29" t="s">
        <v>56</v>
      </c>
      <c r="H26" s="29" t="s">
        <v>56</v>
      </c>
      <c r="I26" s="29" t="s">
        <v>56</v>
      </c>
      <c r="J26" s="29" t="s">
        <v>56</v>
      </c>
      <c r="K26" s="29" t="s">
        <v>56</v>
      </c>
      <c r="L26" s="29" t="s">
        <v>56</v>
      </c>
      <c r="M26" s="29" t="s">
        <v>56</v>
      </c>
      <c r="N26" s="29" t="s">
        <v>56</v>
      </c>
      <c r="O26" s="29" t="s">
        <v>56</v>
      </c>
      <c r="P26" s="29" t="s">
        <v>56</v>
      </c>
      <c r="Q26" s="29" t="s">
        <v>56</v>
      </c>
      <c r="R26" s="29" t="s">
        <v>56</v>
      </c>
      <c r="S26" s="29" t="s">
        <v>56</v>
      </c>
      <c r="T26" s="29" t="s">
        <v>56</v>
      </c>
      <c r="U26" s="29" t="s">
        <v>56</v>
      </c>
      <c r="V26" s="29" t="s">
        <v>56</v>
      </c>
      <c r="W26" s="29" t="s">
        <v>56</v>
      </c>
      <c r="X26" s="29" t="s">
        <v>56</v>
      </c>
      <c r="Y26" s="29" t="s">
        <v>56</v>
      </c>
      <c r="Z26" s="29" t="s">
        <v>56</v>
      </c>
      <c r="AA26" s="29" t="s">
        <v>56</v>
      </c>
    </row>
    <row r="27" spans="1:27" x14ac:dyDescent="0.2">
      <c r="A27" s="12" t="s">
        <v>68</v>
      </c>
      <c r="B27" s="18" t="s">
        <v>69</v>
      </c>
      <c r="C27" s="11" t="s">
        <v>55</v>
      </c>
      <c r="D27" s="64" t="s">
        <v>56</v>
      </c>
      <c r="E27" s="64" t="s">
        <v>56</v>
      </c>
      <c r="F27" s="64" t="s">
        <v>56</v>
      </c>
      <c r="G27" s="64" t="s">
        <v>56</v>
      </c>
      <c r="H27" s="64" t="s">
        <v>56</v>
      </c>
      <c r="I27" s="64" t="s">
        <v>56</v>
      </c>
      <c r="J27" s="64" t="s">
        <v>56</v>
      </c>
      <c r="K27" s="64" t="s">
        <v>56</v>
      </c>
      <c r="L27" s="64" t="s">
        <v>56</v>
      </c>
      <c r="M27" s="64" t="s">
        <v>56</v>
      </c>
      <c r="N27" s="64" t="s">
        <v>56</v>
      </c>
      <c r="O27" s="64" t="s">
        <v>56</v>
      </c>
      <c r="P27" s="64" t="s">
        <v>56</v>
      </c>
      <c r="Q27" s="64" t="s">
        <v>56</v>
      </c>
      <c r="R27" s="64" t="s">
        <v>56</v>
      </c>
      <c r="S27" s="64" t="s">
        <v>56</v>
      </c>
      <c r="T27" s="64" t="s">
        <v>56</v>
      </c>
      <c r="U27" s="64" t="s">
        <v>56</v>
      </c>
      <c r="V27" s="64" t="s">
        <v>56</v>
      </c>
      <c r="W27" s="64" t="s">
        <v>56</v>
      </c>
      <c r="X27" s="64" t="s">
        <v>56</v>
      </c>
      <c r="Y27" s="64" t="s">
        <v>56</v>
      </c>
      <c r="Z27" s="64" t="s">
        <v>56</v>
      </c>
      <c r="AA27" s="64" t="s">
        <v>56</v>
      </c>
    </row>
    <row r="28" spans="1:27" x14ac:dyDescent="0.2">
      <c r="A28" s="12" t="s">
        <v>70</v>
      </c>
      <c r="B28" s="18" t="s">
        <v>71</v>
      </c>
      <c r="C28" s="11" t="s">
        <v>55</v>
      </c>
      <c r="D28" s="64" t="s">
        <v>56</v>
      </c>
      <c r="E28" s="64" t="s">
        <v>56</v>
      </c>
      <c r="F28" s="64" t="s">
        <v>56</v>
      </c>
      <c r="G28" s="64" t="s">
        <v>56</v>
      </c>
      <c r="H28" s="64" t="s">
        <v>56</v>
      </c>
      <c r="I28" s="64" t="s">
        <v>56</v>
      </c>
      <c r="J28" s="64" t="s">
        <v>56</v>
      </c>
      <c r="K28" s="64" t="s">
        <v>56</v>
      </c>
      <c r="L28" s="64" t="s">
        <v>56</v>
      </c>
      <c r="M28" s="64" t="s">
        <v>56</v>
      </c>
      <c r="N28" s="64" t="s">
        <v>56</v>
      </c>
      <c r="O28" s="64" t="s">
        <v>56</v>
      </c>
      <c r="P28" s="64" t="s">
        <v>56</v>
      </c>
      <c r="Q28" s="64" t="s">
        <v>56</v>
      </c>
      <c r="R28" s="64" t="s">
        <v>56</v>
      </c>
      <c r="S28" s="64" t="s">
        <v>56</v>
      </c>
      <c r="T28" s="64" t="s">
        <v>56</v>
      </c>
      <c r="U28" s="64" t="s">
        <v>56</v>
      </c>
      <c r="V28" s="64" t="s">
        <v>56</v>
      </c>
      <c r="W28" s="64" t="s">
        <v>56</v>
      </c>
      <c r="X28" s="64" t="s">
        <v>56</v>
      </c>
      <c r="Y28" s="64" t="s">
        <v>56</v>
      </c>
      <c r="Z28" s="64" t="s">
        <v>56</v>
      </c>
      <c r="AA28" s="64" t="s">
        <v>56</v>
      </c>
    </row>
    <row r="29" spans="1:27" ht="24" x14ac:dyDescent="0.2">
      <c r="A29" s="24" t="s">
        <v>72</v>
      </c>
      <c r="B29" s="25" t="s">
        <v>73</v>
      </c>
      <c r="C29" s="19" t="s">
        <v>55</v>
      </c>
      <c r="D29" s="64" t="s">
        <v>56</v>
      </c>
      <c r="E29" s="64" t="s">
        <v>56</v>
      </c>
      <c r="F29" s="64" t="s">
        <v>56</v>
      </c>
      <c r="G29" s="64" t="s">
        <v>56</v>
      </c>
      <c r="H29" s="64" t="s">
        <v>56</v>
      </c>
      <c r="I29" s="64" t="s">
        <v>56</v>
      </c>
      <c r="J29" s="64" t="s">
        <v>56</v>
      </c>
      <c r="K29" s="64" t="s">
        <v>56</v>
      </c>
      <c r="L29" s="64" t="s">
        <v>56</v>
      </c>
      <c r="M29" s="64" t="s">
        <v>56</v>
      </c>
      <c r="N29" s="64" t="s">
        <v>56</v>
      </c>
      <c r="O29" s="64" t="s">
        <v>56</v>
      </c>
      <c r="P29" s="64" t="s">
        <v>56</v>
      </c>
      <c r="Q29" s="64" t="s">
        <v>56</v>
      </c>
      <c r="R29" s="64" t="s">
        <v>56</v>
      </c>
      <c r="S29" s="64" t="s">
        <v>56</v>
      </c>
      <c r="T29" s="64" t="s">
        <v>56</v>
      </c>
      <c r="U29" s="64" t="s">
        <v>56</v>
      </c>
      <c r="V29" s="64" t="s">
        <v>56</v>
      </c>
      <c r="W29" s="64" t="s">
        <v>56</v>
      </c>
      <c r="X29" s="64" t="s">
        <v>56</v>
      </c>
      <c r="Y29" s="64" t="s">
        <v>56</v>
      </c>
      <c r="Z29" s="64" t="s">
        <v>56</v>
      </c>
      <c r="AA29" s="64" t="s">
        <v>56</v>
      </c>
    </row>
    <row r="30" spans="1:27" ht="24" x14ac:dyDescent="0.2">
      <c r="A30" s="12" t="s">
        <v>74</v>
      </c>
      <c r="B30" s="18" t="s">
        <v>75</v>
      </c>
      <c r="C30" s="11" t="s">
        <v>55</v>
      </c>
      <c r="D30" s="64" t="s">
        <v>56</v>
      </c>
      <c r="E30" s="64" t="s">
        <v>56</v>
      </c>
      <c r="F30" s="64" t="s">
        <v>56</v>
      </c>
      <c r="G30" s="64" t="s">
        <v>56</v>
      </c>
      <c r="H30" s="64" t="s">
        <v>56</v>
      </c>
      <c r="I30" s="64" t="s">
        <v>56</v>
      </c>
      <c r="J30" s="64" t="s">
        <v>56</v>
      </c>
      <c r="K30" s="64" t="s">
        <v>56</v>
      </c>
      <c r="L30" s="64" t="s">
        <v>56</v>
      </c>
      <c r="M30" s="64" t="s">
        <v>56</v>
      </c>
      <c r="N30" s="64" t="s">
        <v>56</v>
      </c>
      <c r="O30" s="64" t="s">
        <v>56</v>
      </c>
      <c r="P30" s="64" t="s">
        <v>56</v>
      </c>
      <c r="Q30" s="64" t="s">
        <v>56</v>
      </c>
      <c r="R30" s="64" t="s">
        <v>56</v>
      </c>
      <c r="S30" s="64" t="s">
        <v>56</v>
      </c>
      <c r="T30" s="64" t="s">
        <v>56</v>
      </c>
      <c r="U30" s="64" t="s">
        <v>56</v>
      </c>
      <c r="V30" s="64" t="s">
        <v>56</v>
      </c>
      <c r="W30" s="64" t="s">
        <v>56</v>
      </c>
      <c r="X30" s="64" t="s">
        <v>56</v>
      </c>
      <c r="Y30" s="64" t="s">
        <v>56</v>
      </c>
      <c r="Z30" s="64" t="s">
        <v>56</v>
      </c>
      <c r="AA30" s="64" t="s">
        <v>56</v>
      </c>
    </row>
    <row r="31" spans="1:27" ht="24" x14ac:dyDescent="0.2">
      <c r="A31" s="12" t="s">
        <v>76</v>
      </c>
      <c r="B31" s="18" t="s">
        <v>77</v>
      </c>
      <c r="C31" s="11" t="s">
        <v>55</v>
      </c>
      <c r="D31" s="64" t="s">
        <v>56</v>
      </c>
      <c r="E31" s="64" t="s">
        <v>56</v>
      </c>
      <c r="F31" s="64" t="s">
        <v>56</v>
      </c>
      <c r="G31" s="64" t="s">
        <v>56</v>
      </c>
      <c r="H31" s="64" t="s">
        <v>56</v>
      </c>
      <c r="I31" s="64" t="s">
        <v>56</v>
      </c>
      <c r="J31" s="64" t="s">
        <v>56</v>
      </c>
      <c r="K31" s="64" t="s">
        <v>56</v>
      </c>
      <c r="L31" s="64" t="s">
        <v>56</v>
      </c>
      <c r="M31" s="64" t="s">
        <v>56</v>
      </c>
      <c r="N31" s="64" t="s">
        <v>56</v>
      </c>
      <c r="O31" s="64" t="s">
        <v>56</v>
      </c>
      <c r="P31" s="64" t="s">
        <v>56</v>
      </c>
      <c r="Q31" s="64" t="s">
        <v>56</v>
      </c>
      <c r="R31" s="64" t="s">
        <v>56</v>
      </c>
      <c r="S31" s="64" t="s">
        <v>56</v>
      </c>
      <c r="T31" s="64" t="s">
        <v>56</v>
      </c>
      <c r="U31" s="64" t="s">
        <v>56</v>
      </c>
      <c r="V31" s="64" t="s">
        <v>56</v>
      </c>
      <c r="W31" s="64" t="s">
        <v>56</v>
      </c>
      <c r="X31" s="64" t="s">
        <v>56</v>
      </c>
      <c r="Y31" s="64" t="s">
        <v>56</v>
      </c>
      <c r="Z31" s="64" t="s">
        <v>56</v>
      </c>
      <c r="AA31" s="64" t="s">
        <v>56</v>
      </c>
    </row>
    <row r="32" spans="1:27" ht="24" x14ac:dyDescent="0.2">
      <c r="A32" s="12" t="s">
        <v>78</v>
      </c>
      <c r="B32" s="18" t="s">
        <v>79</v>
      </c>
      <c r="C32" s="11" t="s">
        <v>55</v>
      </c>
      <c r="D32" s="64" t="s">
        <v>56</v>
      </c>
      <c r="E32" s="64" t="s">
        <v>56</v>
      </c>
      <c r="F32" s="64" t="s">
        <v>56</v>
      </c>
      <c r="G32" s="64" t="s">
        <v>56</v>
      </c>
      <c r="H32" s="64" t="s">
        <v>56</v>
      </c>
      <c r="I32" s="64" t="s">
        <v>56</v>
      </c>
      <c r="J32" s="64" t="s">
        <v>56</v>
      </c>
      <c r="K32" s="64" t="s">
        <v>56</v>
      </c>
      <c r="L32" s="64" t="s">
        <v>56</v>
      </c>
      <c r="M32" s="64" t="s">
        <v>56</v>
      </c>
      <c r="N32" s="64" t="s">
        <v>56</v>
      </c>
      <c r="O32" s="64" t="s">
        <v>56</v>
      </c>
      <c r="P32" s="64" t="s">
        <v>56</v>
      </c>
      <c r="Q32" s="64" t="s">
        <v>56</v>
      </c>
      <c r="R32" s="64" t="s">
        <v>56</v>
      </c>
      <c r="S32" s="64" t="s">
        <v>56</v>
      </c>
      <c r="T32" s="64" t="s">
        <v>56</v>
      </c>
      <c r="U32" s="64" t="s">
        <v>56</v>
      </c>
      <c r="V32" s="64" t="s">
        <v>56</v>
      </c>
      <c r="W32" s="64" t="s">
        <v>56</v>
      </c>
      <c r="X32" s="64" t="s">
        <v>56</v>
      </c>
      <c r="Y32" s="64" t="s">
        <v>56</v>
      </c>
      <c r="Z32" s="64" t="s">
        <v>56</v>
      </c>
      <c r="AA32" s="64" t="s">
        <v>56</v>
      </c>
    </row>
    <row r="33" spans="1:27" ht="24" x14ac:dyDescent="0.2">
      <c r="A33" s="26" t="s">
        <v>80</v>
      </c>
      <c r="B33" s="27" t="s">
        <v>81</v>
      </c>
      <c r="C33" s="28" t="s">
        <v>55</v>
      </c>
      <c r="D33" s="29" t="s">
        <v>56</v>
      </c>
      <c r="E33" s="29" t="s">
        <v>56</v>
      </c>
      <c r="F33" s="29" t="s">
        <v>56</v>
      </c>
      <c r="G33" s="29" t="s">
        <v>56</v>
      </c>
      <c r="H33" s="29" t="s">
        <v>56</v>
      </c>
      <c r="I33" s="29" t="s">
        <v>56</v>
      </c>
      <c r="J33" s="29" t="s">
        <v>56</v>
      </c>
      <c r="K33" s="29" t="s">
        <v>56</v>
      </c>
      <c r="L33" s="29" t="s">
        <v>56</v>
      </c>
      <c r="M33" s="29" t="s">
        <v>56</v>
      </c>
      <c r="N33" s="29" t="s">
        <v>56</v>
      </c>
      <c r="O33" s="29" t="s">
        <v>56</v>
      </c>
      <c r="P33" s="29" t="s">
        <v>56</v>
      </c>
      <c r="Q33" s="29" t="s">
        <v>56</v>
      </c>
      <c r="R33" s="29" t="s">
        <v>56</v>
      </c>
      <c r="S33" s="29" t="s">
        <v>56</v>
      </c>
      <c r="T33" s="29" t="s">
        <v>56</v>
      </c>
      <c r="U33" s="29" t="s">
        <v>56</v>
      </c>
      <c r="V33" s="29" t="s">
        <v>56</v>
      </c>
      <c r="W33" s="29" t="s">
        <v>56</v>
      </c>
      <c r="X33" s="29" t="s">
        <v>56</v>
      </c>
      <c r="Y33" s="29" t="s">
        <v>56</v>
      </c>
      <c r="Z33" s="29" t="s">
        <v>56</v>
      </c>
      <c r="AA33" s="29" t="s">
        <v>56</v>
      </c>
    </row>
    <row r="34" spans="1:27" ht="36" x14ac:dyDescent="0.2">
      <c r="A34" s="26" t="s">
        <v>82</v>
      </c>
      <c r="B34" s="27" t="s">
        <v>83</v>
      </c>
      <c r="C34" s="28" t="s">
        <v>55</v>
      </c>
      <c r="D34" s="29" t="s">
        <v>56</v>
      </c>
      <c r="E34" s="29" t="s">
        <v>56</v>
      </c>
      <c r="F34" s="29" t="s">
        <v>56</v>
      </c>
      <c r="G34" s="29" t="s">
        <v>56</v>
      </c>
      <c r="H34" s="29" t="s">
        <v>56</v>
      </c>
      <c r="I34" s="29" t="s">
        <v>56</v>
      </c>
      <c r="J34" s="29" t="s">
        <v>56</v>
      </c>
      <c r="K34" s="29" t="s">
        <v>56</v>
      </c>
      <c r="L34" s="29" t="s">
        <v>56</v>
      </c>
      <c r="M34" s="29" t="s">
        <v>56</v>
      </c>
      <c r="N34" s="29" t="s">
        <v>56</v>
      </c>
      <c r="O34" s="29" t="s">
        <v>56</v>
      </c>
      <c r="P34" s="29" t="s">
        <v>56</v>
      </c>
      <c r="Q34" s="29" t="s">
        <v>56</v>
      </c>
      <c r="R34" s="29" t="s">
        <v>56</v>
      </c>
      <c r="S34" s="29" t="s">
        <v>56</v>
      </c>
      <c r="T34" s="29" t="s">
        <v>56</v>
      </c>
      <c r="U34" s="29" t="s">
        <v>56</v>
      </c>
      <c r="V34" s="29" t="s">
        <v>56</v>
      </c>
      <c r="W34" s="29" t="s">
        <v>56</v>
      </c>
      <c r="X34" s="29" t="s">
        <v>56</v>
      </c>
      <c r="Y34" s="29" t="s">
        <v>56</v>
      </c>
      <c r="Z34" s="29" t="s">
        <v>56</v>
      </c>
      <c r="AA34" s="29" t="s">
        <v>56</v>
      </c>
    </row>
    <row r="35" spans="1:27" ht="36" x14ac:dyDescent="0.2">
      <c r="A35" s="26" t="s">
        <v>84</v>
      </c>
      <c r="B35" s="27" t="s">
        <v>85</v>
      </c>
      <c r="C35" s="28" t="s">
        <v>55</v>
      </c>
      <c r="D35" s="29" t="s">
        <v>56</v>
      </c>
      <c r="E35" s="29" t="s">
        <v>56</v>
      </c>
      <c r="F35" s="29" t="s">
        <v>56</v>
      </c>
      <c r="G35" s="29" t="s">
        <v>56</v>
      </c>
      <c r="H35" s="29" t="s">
        <v>56</v>
      </c>
      <c r="I35" s="29" t="s">
        <v>56</v>
      </c>
      <c r="J35" s="29" t="s">
        <v>56</v>
      </c>
      <c r="K35" s="29" t="s">
        <v>56</v>
      </c>
      <c r="L35" s="29" t="s">
        <v>56</v>
      </c>
      <c r="M35" s="29" t="s">
        <v>56</v>
      </c>
      <c r="N35" s="29" t="s">
        <v>56</v>
      </c>
      <c r="O35" s="29" t="s">
        <v>56</v>
      </c>
      <c r="P35" s="29" t="s">
        <v>56</v>
      </c>
      <c r="Q35" s="29" t="s">
        <v>56</v>
      </c>
      <c r="R35" s="29" t="s">
        <v>56</v>
      </c>
      <c r="S35" s="29" t="s">
        <v>56</v>
      </c>
      <c r="T35" s="29" t="s">
        <v>56</v>
      </c>
      <c r="U35" s="29" t="s">
        <v>56</v>
      </c>
      <c r="V35" s="29" t="s">
        <v>56</v>
      </c>
      <c r="W35" s="29" t="s">
        <v>56</v>
      </c>
      <c r="X35" s="29" t="s">
        <v>56</v>
      </c>
      <c r="Y35" s="29" t="s">
        <v>56</v>
      </c>
      <c r="Z35" s="29" t="s">
        <v>56</v>
      </c>
      <c r="AA35" s="29" t="s">
        <v>56</v>
      </c>
    </row>
    <row r="36" spans="1:27" ht="48" x14ac:dyDescent="0.2">
      <c r="A36" s="30" t="s">
        <v>84</v>
      </c>
      <c r="B36" s="25" t="s">
        <v>86</v>
      </c>
      <c r="C36" s="19" t="s">
        <v>87</v>
      </c>
      <c r="D36" s="64" t="s">
        <v>56</v>
      </c>
      <c r="E36" s="64" t="s">
        <v>56</v>
      </c>
      <c r="F36" s="64" t="s">
        <v>56</v>
      </c>
      <c r="G36" s="64" t="s">
        <v>56</v>
      </c>
      <c r="H36" s="64" t="s">
        <v>56</v>
      </c>
      <c r="I36" s="64" t="s">
        <v>56</v>
      </c>
      <c r="J36" s="64" t="s">
        <v>56</v>
      </c>
      <c r="K36" s="64" t="s">
        <v>56</v>
      </c>
      <c r="L36" s="64" t="s">
        <v>56</v>
      </c>
      <c r="M36" s="64" t="s">
        <v>56</v>
      </c>
      <c r="N36" s="64" t="s">
        <v>56</v>
      </c>
      <c r="O36" s="64" t="s">
        <v>56</v>
      </c>
      <c r="P36" s="64" t="s">
        <v>56</v>
      </c>
      <c r="Q36" s="64" t="s">
        <v>56</v>
      </c>
      <c r="R36" s="64" t="s">
        <v>56</v>
      </c>
      <c r="S36" s="64" t="s">
        <v>56</v>
      </c>
      <c r="T36" s="64" t="s">
        <v>56</v>
      </c>
      <c r="U36" s="64" t="s">
        <v>56</v>
      </c>
      <c r="V36" s="64" t="s">
        <v>56</v>
      </c>
      <c r="W36" s="64" t="s">
        <v>56</v>
      </c>
      <c r="X36" s="64" t="s">
        <v>56</v>
      </c>
      <c r="Y36" s="64" t="s">
        <v>56</v>
      </c>
      <c r="Z36" s="64" t="s">
        <v>56</v>
      </c>
      <c r="AA36" s="64" t="s">
        <v>56</v>
      </c>
    </row>
    <row r="37" spans="1:27" ht="36" x14ac:dyDescent="0.2">
      <c r="A37" s="30" t="s">
        <v>84</v>
      </c>
      <c r="B37" s="25" t="s">
        <v>88</v>
      </c>
      <c r="C37" s="19" t="s">
        <v>89</v>
      </c>
      <c r="D37" s="64" t="s">
        <v>56</v>
      </c>
      <c r="E37" s="64" t="s">
        <v>56</v>
      </c>
      <c r="F37" s="64" t="s">
        <v>56</v>
      </c>
      <c r="G37" s="64" t="s">
        <v>56</v>
      </c>
      <c r="H37" s="64" t="s">
        <v>56</v>
      </c>
      <c r="I37" s="64" t="s">
        <v>56</v>
      </c>
      <c r="J37" s="64" t="s">
        <v>56</v>
      </c>
      <c r="K37" s="64" t="s">
        <v>56</v>
      </c>
      <c r="L37" s="64" t="s">
        <v>56</v>
      </c>
      <c r="M37" s="64" t="s">
        <v>56</v>
      </c>
      <c r="N37" s="64" t="s">
        <v>56</v>
      </c>
      <c r="O37" s="64" t="s">
        <v>56</v>
      </c>
      <c r="P37" s="64" t="s">
        <v>56</v>
      </c>
      <c r="Q37" s="64" t="s">
        <v>56</v>
      </c>
      <c r="R37" s="64" t="s">
        <v>56</v>
      </c>
      <c r="S37" s="64" t="s">
        <v>56</v>
      </c>
      <c r="T37" s="64" t="s">
        <v>56</v>
      </c>
      <c r="U37" s="64" t="s">
        <v>56</v>
      </c>
      <c r="V37" s="64" t="s">
        <v>56</v>
      </c>
      <c r="W37" s="64" t="s">
        <v>56</v>
      </c>
      <c r="X37" s="64" t="s">
        <v>56</v>
      </c>
      <c r="Y37" s="64" t="s">
        <v>56</v>
      </c>
      <c r="Z37" s="64" t="s">
        <v>56</v>
      </c>
      <c r="AA37" s="64" t="s">
        <v>56</v>
      </c>
    </row>
    <row r="38" spans="1:27" ht="36" x14ac:dyDescent="0.2">
      <c r="A38" s="30" t="s">
        <v>84</v>
      </c>
      <c r="B38" s="25" t="s">
        <v>90</v>
      </c>
      <c r="C38" s="19" t="s">
        <v>91</v>
      </c>
      <c r="D38" s="64" t="s">
        <v>56</v>
      </c>
      <c r="E38" s="64" t="s">
        <v>56</v>
      </c>
      <c r="F38" s="64" t="s">
        <v>56</v>
      </c>
      <c r="G38" s="64" t="s">
        <v>56</v>
      </c>
      <c r="H38" s="64" t="s">
        <v>56</v>
      </c>
      <c r="I38" s="64" t="s">
        <v>56</v>
      </c>
      <c r="J38" s="64" t="s">
        <v>56</v>
      </c>
      <c r="K38" s="64" t="s">
        <v>56</v>
      </c>
      <c r="L38" s="64" t="s">
        <v>56</v>
      </c>
      <c r="M38" s="64" t="s">
        <v>56</v>
      </c>
      <c r="N38" s="64" t="s">
        <v>56</v>
      </c>
      <c r="O38" s="64" t="s">
        <v>56</v>
      </c>
      <c r="P38" s="64" t="s">
        <v>56</v>
      </c>
      <c r="Q38" s="64" t="s">
        <v>56</v>
      </c>
      <c r="R38" s="64" t="s">
        <v>56</v>
      </c>
      <c r="S38" s="64" t="s">
        <v>56</v>
      </c>
      <c r="T38" s="64" t="s">
        <v>56</v>
      </c>
      <c r="U38" s="64" t="s">
        <v>56</v>
      </c>
      <c r="V38" s="64" t="s">
        <v>56</v>
      </c>
      <c r="W38" s="64" t="s">
        <v>56</v>
      </c>
      <c r="X38" s="64" t="s">
        <v>56</v>
      </c>
      <c r="Y38" s="64" t="s">
        <v>56</v>
      </c>
      <c r="Z38" s="64" t="s">
        <v>56</v>
      </c>
      <c r="AA38" s="64" t="s">
        <v>56</v>
      </c>
    </row>
    <row r="39" spans="1:27" ht="36" x14ac:dyDescent="0.2">
      <c r="A39" s="30" t="s">
        <v>84</v>
      </c>
      <c r="B39" s="25" t="s">
        <v>92</v>
      </c>
      <c r="C39" s="19" t="s">
        <v>93</v>
      </c>
      <c r="D39" s="64" t="s">
        <v>56</v>
      </c>
      <c r="E39" s="64" t="s">
        <v>56</v>
      </c>
      <c r="F39" s="64" t="s">
        <v>56</v>
      </c>
      <c r="G39" s="64" t="s">
        <v>56</v>
      </c>
      <c r="H39" s="64" t="s">
        <v>56</v>
      </c>
      <c r="I39" s="64" t="s">
        <v>56</v>
      </c>
      <c r="J39" s="64" t="s">
        <v>56</v>
      </c>
      <c r="K39" s="64" t="s">
        <v>56</v>
      </c>
      <c r="L39" s="64" t="s">
        <v>56</v>
      </c>
      <c r="M39" s="64" t="s">
        <v>56</v>
      </c>
      <c r="N39" s="64" t="s">
        <v>56</v>
      </c>
      <c r="O39" s="64" t="s">
        <v>56</v>
      </c>
      <c r="P39" s="64" t="s">
        <v>56</v>
      </c>
      <c r="Q39" s="64" t="s">
        <v>56</v>
      </c>
      <c r="R39" s="64" t="s">
        <v>56</v>
      </c>
      <c r="S39" s="64" t="s">
        <v>56</v>
      </c>
      <c r="T39" s="64" t="s">
        <v>56</v>
      </c>
      <c r="U39" s="64" t="s">
        <v>56</v>
      </c>
      <c r="V39" s="64" t="s">
        <v>56</v>
      </c>
      <c r="W39" s="64" t="s">
        <v>56</v>
      </c>
      <c r="X39" s="64" t="s">
        <v>56</v>
      </c>
      <c r="Y39" s="64" t="s">
        <v>56</v>
      </c>
      <c r="Z39" s="64" t="s">
        <v>56</v>
      </c>
      <c r="AA39" s="64" t="s">
        <v>56</v>
      </c>
    </row>
    <row r="40" spans="1:27" ht="36" x14ac:dyDescent="0.2">
      <c r="A40" s="30" t="s">
        <v>84</v>
      </c>
      <c r="B40" s="25" t="s">
        <v>94</v>
      </c>
      <c r="C40" s="19" t="s">
        <v>95</v>
      </c>
      <c r="D40" s="64" t="s">
        <v>56</v>
      </c>
      <c r="E40" s="64" t="s">
        <v>56</v>
      </c>
      <c r="F40" s="64" t="s">
        <v>56</v>
      </c>
      <c r="G40" s="64" t="s">
        <v>56</v>
      </c>
      <c r="H40" s="64" t="s">
        <v>56</v>
      </c>
      <c r="I40" s="64" t="s">
        <v>56</v>
      </c>
      <c r="J40" s="64" t="s">
        <v>56</v>
      </c>
      <c r="K40" s="64" t="s">
        <v>56</v>
      </c>
      <c r="L40" s="64" t="s">
        <v>56</v>
      </c>
      <c r="M40" s="64" t="s">
        <v>56</v>
      </c>
      <c r="N40" s="64" t="s">
        <v>56</v>
      </c>
      <c r="O40" s="64" t="s">
        <v>56</v>
      </c>
      <c r="P40" s="64" t="s">
        <v>56</v>
      </c>
      <c r="Q40" s="64" t="s">
        <v>56</v>
      </c>
      <c r="R40" s="64" t="s">
        <v>56</v>
      </c>
      <c r="S40" s="64" t="s">
        <v>56</v>
      </c>
      <c r="T40" s="64" t="s">
        <v>56</v>
      </c>
      <c r="U40" s="64" t="s">
        <v>56</v>
      </c>
      <c r="V40" s="64" t="s">
        <v>56</v>
      </c>
      <c r="W40" s="64" t="s">
        <v>56</v>
      </c>
      <c r="X40" s="64" t="s">
        <v>56</v>
      </c>
      <c r="Y40" s="64" t="s">
        <v>56</v>
      </c>
      <c r="Z40" s="64" t="s">
        <v>56</v>
      </c>
      <c r="AA40" s="64" t="s">
        <v>56</v>
      </c>
    </row>
    <row r="41" spans="1:27" ht="36" x14ac:dyDescent="0.2">
      <c r="A41" s="30" t="s">
        <v>84</v>
      </c>
      <c r="B41" s="25" t="s">
        <v>96</v>
      </c>
      <c r="C41" s="19" t="s">
        <v>97</v>
      </c>
      <c r="D41" s="64" t="s">
        <v>56</v>
      </c>
      <c r="E41" s="64" t="s">
        <v>56</v>
      </c>
      <c r="F41" s="64" t="s">
        <v>56</v>
      </c>
      <c r="G41" s="64" t="s">
        <v>56</v>
      </c>
      <c r="H41" s="64" t="s">
        <v>56</v>
      </c>
      <c r="I41" s="64" t="s">
        <v>56</v>
      </c>
      <c r="J41" s="64" t="s">
        <v>56</v>
      </c>
      <c r="K41" s="64" t="s">
        <v>56</v>
      </c>
      <c r="L41" s="64" t="s">
        <v>56</v>
      </c>
      <c r="M41" s="64" t="s">
        <v>56</v>
      </c>
      <c r="N41" s="64" t="s">
        <v>56</v>
      </c>
      <c r="O41" s="64" t="s">
        <v>56</v>
      </c>
      <c r="P41" s="64" t="s">
        <v>56</v>
      </c>
      <c r="Q41" s="64" t="s">
        <v>56</v>
      </c>
      <c r="R41" s="64" t="s">
        <v>56</v>
      </c>
      <c r="S41" s="64" t="s">
        <v>56</v>
      </c>
      <c r="T41" s="64" t="s">
        <v>56</v>
      </c>
      <c r="U41" s="64" t="s">
        <v>56</v>
      </c>
      <c r="V41" s="64" t="s">
        <v>56</v>
      </c>
      <c r="W41" s="64" t="s">
        <v>56</v>
      </c>
      <c r="X41" s="64" t="s">
        <v>56</v>
      </c>
      <c r="Y41" s="64" t="s">
        <v>56</v>
      </c>
      <c r="Z41" s="64" t="s">
        <v>56</v>
      </c>
      <c r="AA41" s="64" t="s">
        <v>56</v>
      </c>
    </row>
    <row r="42" spans="1:27" ht="24" x14ac:dyDescent="0.2">
      <c r="A42" s="12" t="s">
        <v>98</v>
      </c>
      <c r="B42" s="18" t="s">
        <v>99</v>
      </c>
      <c r="C42" s="11" t="s">
        <v>55</v>
      </c>
      <c r="D42" s="64" t="s">
        <v>56</v>
      </c>
      <c r="E42" s="64" t="s">
        <v>56</v>
      </c>
      <c r="F42" s="64" t="s">
        <v>56</v>
      </c>
      <c r="G42" s="64" t="s">
        <v>56</v>
      </c>
      <c r="H42" s="64" t="s">
        <v>56</v>
      </c>
      <c r="I42" s="64" t="s">
        <v>56</v>
      </c>
      <c r="J42" s="64" t="s">
        <v>56</v>
      </c>
      <c r="K42" s="64" t="s">
        <v>56</v>
      </c>
      <c r="L42" s="64" t="s">
        <v>56</v>
      </c>
      <c r="M42" s="64" t="s">
        <v>56</v>
      </c>
      <c r="N42" s="64" t="s">
        <v>56</v>
      </c>
      <c r="O42" s="64" t="s">
        <v>56</v>
      </c>
      <c r="P42" s="64" t="s">
        <v>56</v>
      </c>
      <c r="Q42" s="64" t="s">
        <v>56</v>
      </c>
      <c r="R42" s="64" t="s">
        <v>56</v>
      </c>
      <c r="S42" s="64" t="s">
        <v>56</v>
      </c>
      <c r="T42" s="64" t="s">
        <v>56</v>
      </c>
      <c r="U42" s="64" t="s">
        <v>56</v>
      </c>
      <c r="V42" s="64" t="s">
        <v>56</v>
      </c>
      <c r="W42" s="64" t="s">
        <v>56</v>
      </c>
      <c r="X42" s="64" t="s">
        <v>56</v>
      </c>
      <c r="Y42" s="64" t="s">
        <v>56</v>
      </c>
      <c r="Z42" s="64" t="s">
        <v>56</v>
      </c>
      <c r="AA42" s="64" t="s">
        <v>56</v>
      </c>
    </row>
    <row r="43" spans="1:27" s="49" customFormat="1" ht="24" x14ac:dyDescent="0.2">
      <c r="A43" s="24" t="s">
        <v>100</v>
      </c>
      <c r="B43" s="25" t="s">
        <v>101</v>
      </c>
      <c r="C43" s="19" t="s">
        <v>55</v>
      </c>
      <c r="D43" s="64" t="s">
        <v>56</v>
      </c>
      <c r="E43" s="64" t="s">
        <v>56</v>
      </c>
      <c r="F43" s="64" t="s">
        <v>56</v>
      </c>
      <c r="G43" s="64" t="s">
        <v>56</v>
      </c>
      <c r="H43" s="64" t="s">
        <v>56</v>
      </c>
      <c r="I43" s="64" t="s">
        <v>56</v>
      </c>
      <c r="J43" s="64" t="s">
        <v>56</v>
      </c>
      <c r="K43" s="64" t="s">
        <v>56</v>
      </c>
      <c r="L43" s="64" t="s">
        <v>56</v>
      </c>
      <c r="M43" s="64" t="s">
        <v>56</v>
      </c>
      <c r="N43" s="64" t="s">
        <v>56</v>
      </c>
      <c r="O43" s="64" t="s">
        <v>56</v>
      </c>
      <c r="P43" s="64" t="s">
        <v>56</v>
      </c>
      <c r="Q43" s="64" t="s">
        <v>56</v>
      </c>
      <c r="R43" s="64" t="s">
        <v>56</v>
      </c>
      <c r="S43" s="64" t="s">
        <v>56</v>
      </c>
      <c r="T43" s="64" t="s">
        <v>56</v>
      </c>
      <c r="U43" s="64" t="s">
        <v>56</v>
      </c>
      <c r="V43" s="64" t="s">
        <v>56</v>
      </c>
      <c r="W43" s="64" t="s">
        <v>56</v>
      </c>
      <c r="X43" s="64" t="s">
        <v>56</v>
      </c>
      <c r="Y43" s="64" t="s">
        <v>56</v>
      </c>
      <c r="Z43" s="64" t="s">
        <v>56</v>
      </c>
      <c r="AA43" s="64" t="s">
        <v>56</v>
      </c>
    </row>
    <row r="44" spans="1:27" ht="24" x14ac:dyDescent="0.2">
      <c r="A44" s="26" t="s">
        <v>102</v>
      </c>
      <c r="B44" s="27" t="s">
        <v>103</v>
      </c>
      <c r="C44" s="28" t="s">
        <v>55</v>
      </c>
      <c r="D44" s="29" t="s">
        <v>56</v>
      </c>
      <c r="E44" s="29" t="s">
        <v>56</v>
      </c>
      <c r="F44" s="29" t="s">
        <v>56</v>
      </c>
      <c r="G44" s="29" t="s">
        <v>56</v>
      </c>
      <c r="H44" s="29" t="s">
        <v>56</v>
      </c>
      <c r="I44" s="29" t="s">
        <v>56</v>
      </c>
      <c r="J44" s="29" t="s">
        <v>56</v>
      </c>
      <c r="K44" s="29" t="s">
        <v>56</v>
      </c>
      <c r="L44" s="29" t="s">
        <v>56</v>
      </c>
      <c r="M44" s="29" t="s">
        <v>56</v>
      </c>
      <c r="N44" s="29" t="s">
        <v>56</v>
      </c>
      <c r="O44" s="29" t="s">
        <v>56</v>
      </c>
      <c r="P44" s="29" t="s">
        <v>56</v>
      </c>
      <c r="Q44" s="29" t="s">
        <v>56</v>
      </c>
      <c r="R44" s="29" t="s">
        <v>56</v>
      </c>
      <c r="S44" s="29" t="s">
        <v>56</v>
      </c>
      <c r="T44" s="29" t="s">
        <v>56</v>
      </c>
      <c r="U44" s="29" t="s">
        <v>56</v>
      </c>
      <c r="V44" s="29" t="s">
        <v>56</v>
      </c>
      <c r="W44" s="29" t="s">
        <v>56</v>
      </c>
      <c r="X44" s="29" t="s">
        <v>56</v>
      </c>
      <c r="Y44" s="29" t="s">
        <v>56</v>
      </c>
      <c r="Z44" s="29" t="s">
        <v>56</v>
      </c>
      <c r="AA44" s="29" t="s">
        <v>56</v>
      </c>
    </row>
    <row r="45" spans="1:27" ht="24" x14ac:dyDescent="0.2">
      <c r="A45" s="30" t="s">
        <v>102</v>
      </c>
      <c r="B45" s="36" t="s">
        <v>104</v>
      </c>
      <c r="C45" s="19" t="s">
        <v>105</v>
      </c>
      <c r="D45" s="64" t="s">
        <v>56</v>
      </c>
      <c r="E45" s="64" t="s">
        <v>56</v>
      </c>
      <c r="F45" s="64" t="s">
        <v>56</v>
      </c>
      <c r="G45" s="64" t="s">
        <v>56</v>
      </c>
      <c r="H45" s="64" t="s">
        <v>56</v>
      </c>
      <c r="I45" s="64" t="s">
        <v>56</v>
      </c>
      <c r="J45" s="64" t="s">
        <v>56</v>
      </c>
      <c r="K45" s="64" t="s">
        <v>56</v>
      </c>
      <c r="L45" s="64" t="s">
        <v>56</v>
      </c>
      <c r="M45" s="64" t="s">
        <v>56</v>
      </c>
      <c r="N45" s="64" t="s">
        <v>56</v>
      </c>
      <c r="O45" s="64" t="s">
        <v>56</v>
      </c>
      <c r="P45" s="64" t="s">
        <v>56</v>
      </c>
      <c r="Q45" s="64" t="s">
        <v>56</v>
      </c>
      <c r="R45" s="64" t="s">
        <v>56</v>
      </c>
      <c r="S45" s="64" t="s">
        <v>56</v>
      </c>
      <c r="T45" s="64" t="s">
        <v>56</v>
      </c>
      <c r="U45" s="64" t="s">
        <v>56</v>
      </c>
      <c r="V45" s="64" t="s">
        <v>56</v>
      </c>
      <c r="W45" s="64" t="s">
        <v>56</v>
      </c>
      <c r="X45" s="64" t="s">
        <v>56</v>
      </c>
      <c r="Y45" s="64" t="s">
        <v>56</v>
      </c>
      <c r="Z45" s="64" t="s">
        <v>56</v>
      </c>
      <c r="AA45" s="64" t="s">
        <v>56</v>
      </c>
    </row>
    <row r="46" spans="1:27" ht="24" x14ac:dyDescent="0.2">
      <c r="A46" s="30" t="s">
        <v>102</v>
      </c>
      <c r="B46" s="36" t="s">
        <v>106</v>
      </c>
      <c r="C46" s="19" t="s">
        <v>107</v>
      </c>
      <c r="D46" s="64" t="s">
        <v>56</v>
      </c>
      <c r="E46" s="64" t="s">
        <v>56</v>
      </c>
      <c r="F46" s="64" t="s">
        <v>56</v>
      </c>
      <c r="G46" s="64" t="s">
        <v>56</v>
      </c>
      <c r="H46" s="64" t="s">
        <v>56</v>
      </c>
      <c r="I46" s="64" t="s">
        <v>56</v>
      </c>
      <c r="J46" s="64" t="s">
        <v>56</v>
      </c>
      <c r="K46" s="64" t="s">
        <v>56</v>
      </c>
      <c r="L46" s="64" t="s">
        <v>56</v>
      </c>
      <c r="M46" s="64" t="s">
        <v>56</v>
      </c>
      <c r="N46" s="64" t="s">
        <v>56</v>
      </c>
      <c r="O46" s="64" t="s">
        <v>56</v>
      </c>
      <c r="P46" s="64" t="s">
        <v>56</v>
      </c>
      <c r="Q46" s="64" t="s">
        <v>56</v>
      </c>
      <c r="R46" s="64" t="s">
        <v>56</v>
      </c>
      <c r="S46" s="64" t="s">
        <v>56</v>
      </c>
      <c r="T46" s="64" t="s">
        <v>56</v>
      </c>
      <c r="U46" s="64" t="s">
        <v>56</v>
      </c>
      <c r="V46" s="64" t="s">
        <v>56</v>
      </c>
      <c r="W46" s="64" t="s">
        <v>56</v>
      </c>
      <c r="X46" s="64" t="s">
        <v>56</v>
      </c>
      <c r="Y46" s="64" t="s">
        <v>56</v>
      </c>
      <c r="Z46" s="64" t="s">
        <v>56</v>
      </c>
      <c r="AA46" s="64" t="s">
        <v>56</v>
      </c>
    </row>
    <row r="47" spans="1:27" ht="24" x14ac:dyDescent="0.2">
      <c r="A47" s="30" t="s">
        <v>102</v>
      </c>
      <c r="B47" s="36" t="s">
        <v>108</v>
      </c>
      <c r="C47" s="19" t="s">
        <v>109</v>
      </c>
      <c r="D47" s="64" t="s">
        <v>56</v>
      </c>
      <c r="E47" s="64" t="s">
        <v>56</v>
      </c>
      <c r="F47" s="64" t="s">
        <v>56</v>
      </c>
      <c r="G47" s="64" t="s">
        <v>56</v>
      </c>
      <c r="H47" s="64" t="s">
        <v>56</v>
      </c>
      <c r="I47" s="64" t="s">
        <v>56</v>
      </c>
      <c r="J47" s="64" t="s">
        <v>56</v>
      </c>
      <c r="K47" s="64" t="s">
        <v>56</v>
      </c>
      <c r="L47" s="64" t="s">
        <v>56</v>
      </c>
      <c r="M47" s="64" t="s">
        <v>56</v>
      </c>
      <c r="N47" s="64" t="s">
        <v>56</v>
      </c>
      <c r="O47" s="64" t="s">
        <v>56</v>
      </c>
      <c r="P47" s="64" t="s">
        <v>56</v>
      </c>
      <c r="Q47" s="64" t="s">
        <v>56</v>
      </c>
      <c r="R47" s="64" t="s">
        <v>56</v>
      </c>
      <c r="S47" s="64" t="s">
        <v>56</v>
      </c>
      <c r="T47" s="64" t="s">
        <v>56</v>
      </c>
      <c r="U47" s="64" t="s">
        <v>56</v>
      </c>
      <c r="V47" s="64" t="s">
        <v>56</v>
      </c>
      <c r="W47" s="64" t="s">
        <v>56</v>
      </c>
      <c r="X47" s="64" t="s">
        <v>56</v>
      </c>
      <c r="Y47" s="64" t="s">
        <v>56</v>
      </c>
      <c r="Z47" s="64" t="s">
        <v>56</v>
      </c>
      <c r="AA47" s="64" t="s">
        <v>56</v>
      </c>
    </row>
    <row r="48" spans="1:27" x14ac:dyDescent="0.2">
      <c r="A48" s="30" t="s">
        <v>102</v>
      </c>
      <c r="B48" s="36" t="s">
        <v>110</v>
      </c>
      <c r="C48" s="19" t="s">
        <v>111</v>
      </c>
      <c r="D48" s="64" t="s">
        <v>56</v>
      </c>
      <c r="E48" s="64" t="s">
        <v>56</v>
      </c>
      <c r="F48" s="64" t="s">
        <v>56</v>
      </c>
      <c r="G48" s="64" t="s">
        <v>56</v>
      </c>
      <c r="H48" s="64" t="s">
        <v>56</v>
      </c>
      <c r="I48" s="64" t="s">
        <v>56</v>
      </c>
      <c r="J48" s="64" t="s">
        <v>56</v>
      </c>
      <c r="K48" s="64" t="s">
        <v>56</v>
      </c>
      <c r="L48" s="64" t="s">
        <v>56</v>
      </c>
      <c r="M48" s="64" t="s">
        <v>56</v>
      </c>
      <c r="N48" s="64" t="s">
        <v>56</v>
      </c>
      <c r="O48" s="64" t="s">
        <v>56</v>
      </c>
      <c r="P48" s="64" t="s">
        <v>56</v>
      </c>
      <c r="Q48" s="64" t="s">
        <v>56</v>
      </c>
      <c r="R48" s="64" t="s">
        <v>56</v>
      </c>
      <c r="S48" s="64" t="s">
        <v>56</v>
      </c>
      <c r="T48" s="64" t="s">
        <v>56</v>
      </c>
      <c r="U48" s="64" t="s">
        <v>56</v>
      </c>
      <c r="V48" s="64" t="s">
        <v>56</v>
      </c>
      <c r="W48" s="64" t="s">
        <v>56</v>
      </c>
      <c r="X48" s="64" t="s">
        <v>56</v>
      </c>
      <c r="Y48" s="64" t="s">
        <v>56</v>
      </c>
      <c r="Z48" s="64" t="s">
        <v>56</v>
      </c>
      <c r="AA48" s="64" t="s">
        <v>56</v>
      </c>
    </row>
    <row r="49" spans="1:27" ht="24" x14ac:dyDescent="0.2">
      <c r="A49" s="30" t="s">
        <v>102</v>
      </c>
      <c r="B49" s="36" t="s">
        <v>112</v>
      </c>
      <c r="C49" s="19" t="s">
        <v>113</v>
      </c>
      <c r="D49" s="64" t="s">
        <v>56</v>
      </c>
      <c r="E49" s="64" t="s">
        <v>56</v>
      </c>
      <c r="F49" s="64" t="s">
        <v>56</v>
      </c>
      <c r="G49" s="64" t="s">
        <v>56</v>
      </c>
      <c r="H49" s="64" t="s">
        <v>56</v>
      </c>
      <c r="I49" s="64" t="s">
        <v>56</v>
      </c>
      <c r="J49" s="64" t="s">
        <v>56</v>
      </c>
      <c r="K49" s="64" t="s">
        <v>56</v>
      </c>
      <c r="L49" s="64" t="s">
        <v>56</v>
      </c>
      <c r="M49" s="64" t="s">
        <v>56</v>
      </c>
      <c r="N49" s="64" t="s">
        <v>56</v>
      </c>
      <c r="O49" s="64" t="s">
        <v>56</v>
      </c>
      <c r="P49" s="64" t="s">
        <v>56</v>
      </c>
      <c r="Q49" s="64" t="s">
        <v>56</v>
      </c>
      <c r="R49" s="64" t="s">
        <v>56</v>
      </c>
      <c r="S49" s="64" t="s">
        <v>56</v>
      </c>
      <c r="T49" s="64" t="s">
        <v>56</v>
      </c>
      <c r="U49" s="64" t="s">
        <v>56</v>
      </c>
      <c r="V49" s="64" t="s">
        <v>56</v>
      </c>
      <c r="W49" s="64" t="s">
        <v>56</v>
      </c>
      <c r="X49" s="64" t="s">
        <v>56</v>
      </c>
      <c r="Y49" s="64" t="s">
        <v>56</v>
      </c>
      <c r="Z49" s="64" t="s">
        <v>56</v>
      </c>
      <c r="AA49" s="64" t="s">
        <v>56</v>
      </c>
    </row>
    <row r="50" spans="1:27" ht="24" x14ac:dyDescent="0.2">
      <c r="A50" s="30" t="s">
        <v>102</v>
      </c>
      <c r="B50" s="36" t="s">
        <v>114</v>
      </c>
      <c r="C50" s="19" t="s">
        <v>115</v>
      </c>
      <c r="D50" s="64" t="s">
        <v>56</v>
      </c>
      <c r="E50" s="64" t="s">
        <v>56</v>
      </c>
      <c r="F50" s="64" t="s">
        <v>56</v>
      </c>
      <c r="G50" s="64" t="s">
        <v>56</v>
      </c>
      <c r="H50" s="64" t="s">
        <v>56</v>
      </c>
      <c r="I50" s="64" t="s">
        <v>56</v>
      </c>
      <c r="J50" s="64" t="s">
        <v>56</v>
      </c>
      <c r="K50" s="64" t="s">
        <v>56</v>
      </c>
      <c r="L50" s="64" t="s">
        <v>56</v>
      </c>
      <c r="M50" s="64" t="s">
        <v>56</v>
      </c>
      <c r="N50" s="64" t="s">
        <v>56</v>
      </c>
      <c r="O50" s="64" t="s">
        <v>56</v>
      </c>
      <c r="P50" s="64" t="s">
        <v>56</v>
      </c>
      <c r="Q50" s="64" t="s">
        <v>56</v>
      </c>
      <c r="R50" s="64" t="s">
        <v>56</v>
      </c>
      <c r="S50" s="64" t="s">
        <v>56</v>
      </c>
      <c r="T50" s="64" t="s">
        <v>56</v>
      </c>
      <c r="U50" s="64" t="s">
        <v>56</v>
      </c>
      <c r="V50" s="64" t="s">
        <v>56</v>
      </c>
      <c r="W50" s="64" t="s">
        <v>56</v>
      </c>
      <c r="X50" s="64" t="s">
        <v>56</v>
      </c>
      <c r="Y50" s="64" t="s">
        <v>56</v>
      </c>
      <c r="Z50" s="64" t="s">
        <v>56</v>
      </c>
      <c r="AA50" s="64" t="s">
        <v>56</v>
      </c>
    </row>
    <row r="51" spans="1:27" ht="24" x14ac:dyDescent="0.2">
      <c r="A51" s="30" t="s">
        <v>102</v>
      </c>
      <c r="B51" s="36" t="s">
        <v>116</v>
      </c>
      <c r="C51" s="19" t="s">
        <v>117</v>
      </c>
      <c r="D51" s="64" t="s">
        <v>56</v>
      </c>
      <c r="E51" s="64" t="s">
        <v>56</v>
      </c>
      <c r="F51" s="64" t="s">
        <v>56</v>
      </c>
      <c r="G51" s="64" t="s">
        <v>56</v>
      </c>
      <c r="H51" s="64" t="s">
        <v>56</v>
      </c>
      <c r="I51" s="64" t="s">
        <v>56</v>
      </c>
      <c r="J51" s="64" t="s">
        <v>56</v>
      </c>
      <c r="K51" s="64" t="s">
        <v>56</v>
      </c>
      <c r="L51" s="64" t="s">
        <v>56</v>
      </c>
      <c r="M51" s="64" t="s">
        <v>56</v>
      </c>
      <c r="N51" s="64" t="s">
        <v>56</v>
      </c>
      <c r="O51" s="64" t="s">
        <v>56</v>
      </c>
      <c r="P51" s="64" t="s">
        <v>56</v>
      </c>
      <c r="Q51" s="64" t="s">
        <v>56</v>
      </c>
      <c r="R51" s="64" t="s">
        <v>56</v>
      </c>
      <c r="S51" s="64" t="s">
        <v>56</v>
      </c>
      <c r="T51" s="64" t="s">
        <v>56</v>
      </c>
      <c r="U51" s="64" t="s">
        <v>56</v>
      </c>
      <c r="V51" s="64" t="s">
        <v>56</v>
      </c>
      <c r="W51" s="64" t="s">
        <v>56</v>
      </c>
      <c r="X51" s="64" t="s">
        <v>56</v>
      </c>
      <c r="Y51" s="64" t="s">
        <v>56</v>
      </c>
      <c r="Z51" s="64" t="s">
        <v>56</v>
      </c>
      <c r="AA51" s="64" t="s">
        <v>56</v>
      </c>
    </row>
    <row r="52" spans="1:27" ht="24" x14ac:dyDescent="0.2">
      <c r="A52" s="30" t="s">
        <v>102</v>
      </c>
      <c r="B52" s="36" t="s">
        <v>118</v>
      </c>
      <c r="C52" s="19" t="s">
        <v>119</v>
      </c>
      <c r="D52" s="64" t="s">
        <v>56</v>
      </c>
      <c r="E52" s="64" t="s">
        <v>56</v>
      </c>
      <c r="F52" s="64" t="s">
        <v>56</v>
      </c>
      <c r="G52" s="64" t="s">
        <v>56</v>
      </c>
      <c r="H52" s="64" t="s">
        <v>56</v>
      </c>
      <c r="I52" s="64" t="s">
        <v>56</v>
      </c>
      <c r="J52" s="64" t="s">
        <v>56</v>
      </c>
      <c r="K52" s="64" t="s">
        <v>56</v>
      </c>
      <c r="L52" s="64" t="s">
        <v>56</v>
      </c>
      <c r="M52" s="64" t="s">
        <v>56</v>
      </c>
      <c r="N52" s="64" t="s">
        <v>56</v>
      </c>
      <c r="O52" s="64" t="s">
        <v>56</v>
      </c>
      <c r="P52" s="64" t="s">
        <v>56</v>
      </c>
      <c r="Q52" s="64" t="s">
        <v>56</v>
      </c>
      <c r="R52" s="64" t="s">
        <v>56</v>
      </c>
      <c r="S52" s="64" t="s">
        <v>56</v>
      </c>
      <c r="T52" s="64" t="s">
        <v>56</v>
      </c>
      <c r="U52" s="64" t="s">
        <v>56</v>
      </c>
      <c r="V52" s="64" t="s">
        <v>56</v>
      </c>
      <c r="W52" s="64" t="s">
        <v>56</v>
      </c>
      <c r="X52" s="64" t="s">
        <v>56</v>
      </c>
      <c r="Y52" s="64" t="s">
        <v>56</v>
      </c>
      <c r="Z52" s="64" t="s">
        <v>56</v>
      </c>
      <c r="AA52" s="64" t="s">
        <v>56</v>
      </c>
    </row>
    <row r="53" spans="1:27" ht="24" x14ac:dyDescent="0.2">
      <c r="A53" s="30" t="s">
        <v>102</v>
      </c>
      <c r="B53" s="36" t="s">
        <v>120</v>
      </c>
      <c r="C53" s="19" t="s">
        <v>121</v>
      </c>
      <c r="D53" s="64" t="s">
        <v>56</v>
      </c>
      <c r="E53" s="64" t="s">
        <v>56</v>
      </c>
      <c r="F53" s="64" t="s">
        <v>56</v>
      </c>
      <c r="G53" s="64" t="s">
        <v>56</v>
      </c>
      <c r="H53" s="64" t="s">
        <v>56</v>
      </c>
      <c r="I53" s="64" t="s">
        <v>56</v>
      </c>
      <c r="J53" s="64" t="s">
        <v>56</v>
      </c>
      <c r="K53" s="64" t="s">
        <v>56</v>
      </c>
      <c r="L53" s="64" t="s">
        <v>56</v>
      </c>
      <c r="M53" s="64" t="s">
        <v>56</v>
      </c>
      <c r="N53" s="64" t="s">
        <v>56</v>
      </c>
      <c r="O53" s="64" t="s">
        <v>56</v>
      </c>
      <c r="P53" s="64" t="s">
        <v>56</v>
      </c>
      <c r="Q53" s="64" t="s">
        <v>56</v>
      </c>
      <c r="R53" s="64" t="s">
        <v>56</v>
      </c>
      <c r="S53" s="64" t="s">
        <v>56</v>
      </c>
      <c r="T53" s="64" t="s">
        <v>56</v>
      </c>
      <c r="U53" s="64" t="s">
        <v>56</v>
      </c>
      <c r="V53" s="64" t="s">
        <v>56</v>
      </c>
      <c r="W53" s="64" t="s">
        <v>56</v>
      </c>
      <c r="X53" s="64" t="s">
        <v>56</v>
      </c>
      <c r="Y53" s="64" t="s">
        <v>56</v>
      </c>
      <c r="Z53" s="64" t="s">
        <v>56</v>
      </c>
      <c r="AA53" s="64" t="s">
        <v>56</v>
      </c>
    </row>
    <row r="54" spans="1:27" ht="24" x14ac:dyDescent="0.2">
      <c r="A54" s="30" t="s">
        <v>102</v>
      </c>
      <c r="B54" s="36" t="s">
        <v>122</v>
      </c>
      <c r="C54" s="19" t="s">
        <v>123</v>
      </c>
      <c r="D54" s="64" t="s">
        <v>56</v>
      </c>
      <c r="E54" s="64" t="s">
        <v>56</v>
      </c>
      <c r="F54" s="64" t="s">
        <v>56</v>
      </c>
      <c r="G54" s="64" t="s">
        <v>56</v>
      </c>
      <c r="H54" s="64" t="s">
        <v>56</v>
      </c>
      <c r="I54" s="64" t="s">
        <v>56</v>
      </c>
      <c r="J54" s="64" t="s">
        <v>56</v>
      </c>
      <c r="K54" s="64" t="s">
        <v>56</v>
      </c>
      <c r="L54" s="64" t="s">
        <v>56</v>
      </c>
      <c r="M54" s="64" t="s">
        <v>56</v>
      </c>
      <c r="N54" s="64" t="s">
        <v>56</v>
      </c>
      <c r="O54" s="64" t="s">
        <v>56</v>
      </c>
      <c r="P54" s="64" t="s">
        <v>56</v>
      </c>
      <c r="Q54" s="64" t="s">
        <v>56</v>
      </c>
      <c r="R54" s="64" t="s">
        <v>56</v>
      </c>
      <c r="S54" s="64" t="s">
        <v>56</v>
      </c>
      <c r="T54" s="64" t="s">
        <v>56</v>
      </c>
      <c r="U54" s="64" t="s">
        <v>56</v>
      </c>
      <c r="V54" s="64" t="s">
        <v>56</v>
      </c>
      <c r="W54" s="64" t="s">
        <v>56</v>
      </c>
      <c r="X54" s="64" t="s">
        <v>56</v>
      </c>
      <c r="Y54" s="64" t="s">
        <v>56</v>
      </c>
      <c r="Z54" s="64" t="s">
        <v>56</v>
      </c>
      <c r="AA54" s="64" t="s">
        <v>56</v>
      </c>
    </row>
    <row r="55" spans="1:27" ht="24" x14ac:dyDescent="0.2">
      <c r="A55" s="30" t="s">
        <v>102</v>
      </c>
      <c r="B55" s="36" t="s">
        <v>124</v>
      </c>
      <c r="C55" s="19" t="s">
        <v>125</v>
      </c>
      <c r="D55" s="64" t="s">
        <v>56</v>
      </c>
      <c r="E55" s="64" t="s">
        <v>56</v>
      </c>
      <c r="F55" s="64" t="s">
        <v>56</v>
      </c>
      <c r="G55" s="64" t="s">
        <v>56</v>
      </c>
      <c r="H55" s="64" t="s">
        <v>56</v>
      </c>
      <c r="I55" s="64" t="s">
        <v>56</v>
      </c>
      <c r="J55" s="64" t="s">
        <v>56</v>
      </c>
      <c r="K55" s="64" t="s">
        <v>56</v>
      </c>
      <c r="L55" s="64" t="s">
        <v>56</v>
      </c>
      <c r="M55" s="64" t="s">
        <v>56</v>
      </c>
      <c r="N55" s="64" t="s">
        <v>56</v>
      </c>
      <c r="O55" s="64" t="s">
        <v>56</v>
      </c>
      <c r="P55" s="64" t="s">
        <v>56</v>
      </c>
      <c r="Q55" s="64" t="s">
        <v>56</v>
      </c>
      <c r="R55" s="64" t="s">
        <v>56</v>
      </c>
      <c r="S55" s="64" t="s">
        <v>56</v>
      </c>
      <c r="T55" s="64" t="s">
        <v>56</v>
      </c>
      <c r="U55" s="64" t="s">
        <v>56</v>
      </c>
      <c r="V55" s="64" t="s">
        <v>56</v>
      </c>
      <c r="W55" s="64" t="s">
        <v>56</v>
      </c>
      <c r="X55" s="64" t="s">
        <v>56</v>
      </c>
      <c r="Y55" s="64" t="s">
        <v>56</v>
      </c>
      <c r="Z55" s="64" t="s">
        <v>56</v>
      </c>
      <c r="AA55" s="64" t="s">
        <v>56</v>
      </c>
    </row>
    <row r="56" spans="1:27" x14ac:dyDescent="0.2">
      <c r="A56" s="30" t="s">
        <v>102</v>
      </c>
      <c r="B56" s="36" t="s">
        <v>126</v>
      </c>
      <c r="C56" s="19" t="s">
        <v>127</v>
      </c>
      <c r="D56" s="64" t="s">
        <v>56</v>
      </c>
      <c r="E56" s="64" t="s">
        <v>56</v>
      </c>
      <c r="F56" s="64" t="s">
        <v>56</v>
      </c>
      <c r="G56" s="64" t="s">
        <v>56</v>
      </c>
      <c r="H56" s="64" t="s">
        <v>56</v>
      </c>
      <c r="I56" s="64" t="s">
        <v>56</v>
      </c>
      <c r="J56" s="64" t="s">
        <v>56</v>
      </c>
      <c r="K56" s="64" t="s">
        <v>56</v>
      </c>
      <c r="L56" s="64" t="s">
        <v>56</v>
      </c>
      <c r="M56" s="64" t="s">
        <v>56</v>
      </c>
      <c r="N56" s="64" t="s">
        <v>56</v>
      </c>
      <c r="O56" s="64" t="s">
        <v>56</v>
      </c>
      <c r="P56" s="64" t="s">
        <v>56</v>
      </c>
      <c r="Q56" s="64" t="s">
        <v>56</v>
      </c>
      <c r="R56" s="64" t="s">
        <v>56</v>
      </c>
      <c r="S56" s="64" t="s">
        <v>56</v>
      </c>
      <c r="T56" s="64" t="s">
        <v>56</v>
      </c>
      <c r="U56" s="64" t="s">
        <v>56</v>
      </c>
      <c r="V56" s="64" t="s">
        <v>56</v>
      </c>
      <c r="W56" s="64" t="s">
        <v>56</v>
      </c>
      <c r="X56" s="64" t="s">
        <v>56</v>
      </c>
      <c r="Y56" s="64" t="s">
        <v>56</v>
      </c>
      <c r="Z56" s="64" t="s">
        <v>56</v>
      </c>
      <c r="AA56" s="64" t="s">
        <v>56</v>
      </c>
    </row>
    <row r="57" spans="1:27" ht="24" x14ac:dyDescent="0.2">
      <c r="A57" s="30" t="s">
        <v>102</v>
      </c>
      <c r="B57" s="36" t="s">
        <v>128</v>
      </c>
      <c r="C57" s="19" t="s">
        <v>129</v>
      </c>
      <c r="D57" s="64" t="s">
        <v>56</v>
      </c>
      <c r="E57" s="64" t="s">
        <v>56</v>
      </c>
      <c r="F57" s="64" t="s">
        <v>56</v>
      </c>
      <c r="G57" s="64" t="s">
        <v>56</v>
      </c>
      <c r="H57" s="64" t="s">
        <v>56</v>
      </c>
      <c r="I57" s="64" t="s">
        <v>56</v>
      </c>
      <c r="J57" s="64" t="s">
        <v>56</v>
      </c>
      <c r="K57" s="64" t="s">
        <v>56</v>
      </c>
      <c r="L57" s="64" t="s">
        <v>56</v>
      </c>
      <c r="M57" s="64" t="s">
        <v>56</v>
      </c>
      <c r="N57" s="64" t="s">
        <v>56</v>
      </c>
      <c r="O57" s="64" t="s">
        <v>56</v>
      </c>
      <c r="P57" s="64" t="s">
        <v>56</v>
      </c>
      <c r="Q57" s="64" t="s">
        <v>56</v>
      </c>
      <c r="R57" s="64" t="s">
        <v>56</v>
      </c>
      <c r="S57" s="64" t="s">
        <v>56</v>
      </c>
      <c r="T57" s="64" t="s">
        <v>56</v>
      </c>
      <c r="U57" s="64" t="s">
        <v>56</v>
      </c>
      <c r="V57" s="64" t="s">
        <v>56</v>
      </c>
      <c r="W57" s="64" t="s">
        <v>56</v>
      </c>
      <c r="X57" s="64" t="s">
        <v>56</v>
      </c>
      <c r="Y57" s="64" t="s">
        <v>56</v>
      </c>
      <c r="Z57" s="64" t="s">
        <v>56</v>
      </c>
      <c r="AA57" s="64" t="s">
        <v>56</v>
      </c>
    </row>
    <row r="58" spans="1:27" ht="24" x14ac:dyDescent="0.2">
      <c r="A58" s="30" t="s">
        <v>102</v>
      </c>
      <c r="B58" s="36" t="s">
        <v>130</v>
      </c>
      <c r="C58" s="19" t="s">
        <v>131</v>
      </c>
      <c r="D58" s="64" t="s">
        <v>56</v>
      </c>
      <c r="E58" s="64" t="s">
        <v>56</v>
      </c>
      <c r="F58" s="64" t="s">
        <v>56</v>
      </c>
      <c r="G58" s="64" t="s">
        <v>56</v>
      </c>
      <c r="H58" s="64" t="s">
        <v>56</v>
      </c>
      <c r="I58" s="64" t="s">
        <v>56</v>
      </c>
      <c r="J58" s="64" t="s">
        <v>56</v>
      </c>
      <c r="K58" s="64" t="s">
        <v>56</v>
      </c>
      <c r="L58" s="64" t="s">
        <v>56</v>
      </c>
      <c r="M58" s="64" t="s">
        <v>56</v>
      </c>
      <c r="N58" s="64" t="s">
        <v>56</v>
      </c>
      <c r="O58" s="64" t="s">
        <v>56</v>
      </c>
      <c r="P58" s="64" t="s">
        <v>56</v>
      </c>
      <c r="Q58" s="64" t="s">
        <v>56</v>
      </c>
      <c r="R58" s="64" t="s">
        <v>56</v>
      </c>
      <c r="S58" s="64" t="s">
        <v>56</v>
      </c>
      <c r="T58" s="64" t="s">
        <v>56</v>
      </c>
      <c r="U58" s="64" t="s">
        <v>56</v>
      </c>
      <c r="V58" s="64" t="s">
        <v>56</v>
      </c>
      <c r="W58" s="64" t="s">
        <v>56</v>
      </c>
      <c r="X58" s="64" t="s">
        <v>56</v>
      </c>
      <c r="Y58" s="64" t="s">
        <v>56</v>
      </c>
      <c r="Z58" s="64" t="s">
        <v>56</v>
      </c>
      <c r="AA58" s="64" t="s">
        <v>56</v>
      </c>
    </row>
    <row r="59" spans="1:27" x14ac:dyDescent="0.2">
      <c r="A59" s="30" t="s">
        <v>102</v>
      </c>
      <c r="B59" s="36" t="s">
        <v>132</v>
      </c>
      <c r="C59" s="19" t="s">
        <v>133</v>
      </c>
      <c r="D59" s="64" t="s">
        <v>56</v>
      </c>
      <c r="E59" s="64" t="s">
        <v>56</v>
      </c>
      <c r="F59" s="64" t="s">
        <v>56</v>
      </c>
      <c r="G59" s="64" t="s">
        <v>56</v>
      </c>
      <c r="H59" s="64" t="s">
        <v>56</v>
      </c>
      <c r="I59" s="64" t="s">
        <v>56</v>
      </c>
      <c r="J59" s="64" t="s">
        <v>56</v>
      </c>
      <c r="K59" s="64" t="s">
        <v>56</v>
      </c>
      <c r="L59" s="64" t="s">
        <v>56</v>
      </c>
      <c r="M59" s="64" t="s">
        <v>56</v>
      </c>
      <c r="N59" s="64" t="s">
        <v>56</v>
      </c>
      <c r="O59" s="64" t="s">
        <v>56</v>
      </c>
      <c r="P59" s="64" t="s">
        <v>56</v>
      </c>
      <c r="Q59" s="64" t="s">
        <v>56</v>
      </c>
      <c r="R59" s="64" t="s">
        <v>56</v>
      </c>
      <c r="S59" s="64" t="s">
        <v>56</v>
      </c>
      <c r="T59" s="64" t="s">
        <v>56</v>
      </c>
      <c r="U59" s="64" t="s">
        <v>56</v>
      </c>
      <c r="V59" s="64" t="s">
        <v>56</v>
      </c>
      <c r="W59" s="64" t="s">
        <v>56</v>
      </c>
      <c r="X59" s="64" t="s">
        <v>56</v>
      </c>
      <c r="Y59" s="64" t="s">
        <v>56</v>
      </c>
      <c r="Z59" s="64" t="s">
        <v>56</v>
      </c>
      <c r="AA59" s="64" t="s">
        <v>56</v>
      </c>
    </row>
    <row r="60" spans="1:27" x14ac:dyDescent="0.2">
      <c r="A60" s="30" t="s">
        <v>102</v>
      </c>
      <c r="B60" s="36" t="s">
        <v>134</v>
      </c>
      <c r="C60" s="19" t="s">
        <v>135</v>
      </c>
      <c r="D60" s="64" t="s">
        <v>56</v>
      </c>
      <c r="E60" s="64" t="s">
        <v>56</v>
      </c>
      <c r="F60" s="64" t="s">
        <v>56</v>
      </c>
      <c r="G60" s="64" t="s">
        <v>56</v>
      </c>
      <c r="H60" s="64" t="s">
        <v>56</v>
      </c>
      <c r="I60" s="64" t="s">
        <v>56</v>
      </c>
      <c r="J60" s="64" t="s">
        <v>56</v>
      </c>
      <c r="K60" s="64" t="s">
        <v>56</v>
      </c>
      <c r="L60" s="64" t="s">
        <v>56</v>
      </c>
      <c r="M60" s="64" t="s">
        <v>56</v>
      </c>
      <c r="N60" s="64" t="s">
        <v>56</v>
      </c>
      <c r="O60" s="64" t="s">
        <v>56</v>
      </c>
      <c r="P60" s="64" t="s">
        <v>56</v>
      </c>
      <c r="Q60" s="64" t="s">
        <v>56</v>
      </c>
      <c r="R60" s="64" t="s">
        <v>56</v>
      </c>
      <c r="S60" s="64" t="s">
        <v>56</v>
      </c>
      <c r="T60" s="64" t="s">
        <v>56</v>
      </c>
      <c r="U60" s="64" t="s">
        <v>56</v>
      </c>
      <c r="V60" s="64" t="s">
        <v>56</v>
      </c>
      <c r="W60" s="64" t="s">
        <v>56</v>
      </c>
      <c r="X60" s="64" t="s">
        <v>56</v>
      </c>
      <c r="Y60" s="64" t="s">
        <v>56</v>
      </c>
      <c r="Z60" s="64" t="s">
        <v>56</v>
      </c>
      <c r="AA60" s="64" t="s">
        <v>56</v>
      </c>
    </row>
    <row r="61" spans="1:27" x14ac:dyDescent="0.2">
      <c r="A61" s="30" t="s">
        <v>102</v>
      </c>
      <c r="B61" s="36" t="s">
        <v>136</v>
      </c>
      <c r="C61" s="19" t="s">
        <v>137</v>
      </c>
      <c r="D61" s="64" t="s">
        <v>56</v>
      </c>
      <c r="E61" s="64" t="s">
        <v>56</v>
      </c>
      <c r="F61" s="64" t="s">
        <v>56</v>
      </c>
      <c r="G61" s="64" t="s">
        <v>56</v>
      </c>
      <c r="H61" s="64" t="s">
        <v>56</v>
      </c>
      <c r="I61" s="64" t="s">
        <v>56</v>
      </c>
      <c r="J61" s="64" t="s">
        <v>56</v>
      </c>
      <c r="K61" s="64" t="s">
        <v>56</v>
      </c>
      <c r="L61" s="64" t="s">
        <v>56</v>
      </c>
      <c r="M61" s="64" t="s">
        <v>56</v>
      </c>
      <c r="N61" s="64" t="s">
        <v>56</v>
      </c>
      <c r="O61" s="64" t="s">
        <v>56</v>
      </c>
      <c r="P61" s="64" t="s">
        <v>56</v>
      </c>
      <c r="Q61" s="64" t="s">
        <v>56</v>
      </c>
      <c r="R61" s="64" t="s">
        <v>56</v>
      </c>
      <c r="S61" s="64" t="s">
        <v>56</v>
      </c>
      <c r="T61" s="64" t="s">
        <v>56</v>
      </c>
      <c r="U61" s="64" t="s">
        <v>56</v>
      </c>
      <c r="V61" s="64" t="s">
        <v>56</v>
      </c>
      <c r="W61" s="64" t="s">
        <v>56</v>
      </c>
      <c r="X61" s="64" t="s">
        <v>56</v>
      </c>
      <c r="Y61" s="64" t="s">
        <v>56</v>
      </c>
      <c r="Z61" s="64" t="s">
        <v>56</v>
      </c>
      <c r="AA61" s="64" t="s">
        <v>56</v>
      </c>
    </row>
    <row r="62" spans="1:27" x14ac:dyDescent="0.2">
      <c r="A62" s="30" t="s">
        <v>102</v>
      </c>
      <c r="B62" s="36" t="s">
        <v>138</v>
      </c>
      <c r="C62" s="19" t="s">
        <v>139</v>
      </c>
      <c r="D62" s="64" t="s">
        <v>56</v>
      </c>
      <c r="E62" s="64" t="s">
        <v>56</v>
      </c>
      <c r="F62" s="64" t="s">
        <v>56</v>
      </c>
      <c r="G62" s="64" t="s">
        <v>56</v>
      </c>
      <c r="H62" s="64" t="s">
        <v>56</v>
      </c>
      <c r="I62" s="64" t="s">
        <v>56</v>
      </c>
      <c r="J62" s="64" t="s">
        <v>56</v>
      </c>
      <c r="K62" s="64" t="s">
        <v>56</v>
      </c>
      <c r="L62" s="64" t="s">
        <v>56</v>
      </c>
      <c r="M62" s="64" t="s">
        <v>56</v>
      </c>
      <c r="N62" s="64" t="s">
        <v>56</v>
      </c>
      <c r="O62" s="64" t="s">
        <v>56</v>
      </c>
      <c r="P62" s="64" t="s">
        <v>56</v>
      </c>
      <c r="Q62" s="64" t="s">
        <v>56</v>
      </c>
      <c r="R62" s="64" t="s">
        <v>56</v>
      </c>
      <c r="S62" s="64" t="s">
        <v>56</v>
      </c>
      <c r="T62" s="64" t="s">
        <v>56</v>
      </c>
      <c r="U62" s="64" t="s">
        <v>56</v>
      </c>
      <c r="V62" s="64" t="s">
        <v>56</v>
      </c>
      <c r="W62" s="64" t="s">
        <v>56</v>
      </c>
      <c r="X62" s="64" t="s">
        <v>56</v>
      </c>
      <c r="Y62" s="64" t="s">
        <v>56</v>
      </c>
      <c r="Z62" s="64" t="s">
        <v>56</v>
      </c>
      <c r="AA62" s="64" t="s">
        <v>56</v>
      </c>
    </row>
    <row r="63" spans="1:27" ht="24" x14ac:dyDescent="0.2">
      <c r="A63" s="30" t="s">
        <v>102</v>
      </c>
      <c r="B63" s="36" t="s">
        <v>140</v>
      </c>
      <c r="C63" s="19" t="s">
        <v>141</v>
      </c>
      <c r="D63" s="64" t="s">
        <v>56</v>
      </c>
      <c r="E63" s="64" t="s">
        <v>56</v>
      </c>
      <c r="F63" s="64" t="s">
        <v>56</v>
      </c>
      <c r="G63" s="64" t="s">
        <v>56</v>
      </c>
      <c r="H63" s="64" t="s">
        <v>56</v>
      </c>
      <c r="I63" s="64" t="s">
        <v>56</v>
      </c>
      <c r="J63" s="64" t="s">
        <v>56</v>
      </c>
      <c r="K63" s="64" t="s">
        <v>56</v>
      </c>
      <c r="L63" s="64" t="s">
        <v>56</v>
      </c>
      <c r="M63" s="64" t="s">
        <v>56</v>
      </c>
      <c r="N63" s="64" t="s">
        <v>56</v>
      </c>
      <c r="O63" s="64" t="s">
        <v>56</v>
      </c>
      <c r="P63" s="64" t="s">
        <v>56</v>
      </c>
      <c r="Q63" s="64" t="s">
        <v>56</v>
      </c>
      <c r="R63" s="64" t="s">
        <v>56</v>
      </c>
      <c r="S63" s="64" t="s">
        <v>56</v>
      </c>
      <c r="T63" s="64" t="s">
        <v>56</v>
      </c>
      <c r="U63" s="64" t="s">
        <v>56</v>
      </c>
      <c r="V63" s="64" t="s">
        <v>56</v>
      </c>
      <c r="W63" s="64" t="s">
        <v>56</v>
      </c>
      <c r="X63" s="64" t="s">
        <v>56</v>
      </c>
      <c r="Y63" s="64" t="s">
        <v>56</v>
      </c>
      <c r="Z63" s="64" t="s">
        <v>56</v>
      </c>
      <c r="AA63" s="64" t="s">
        <v>56</v>
      </c>
    </row>
    <row r="64" spans="1:27" x14ac:dyDescent="0.2">
      <c r="A64" s="24" t="s">
        <v>142</v>
      </c>
      <c r="B64" s="25" t="s">
        <v>143</v>
      </c>
      <c r="C64" s="11" t="s">
        <v>55</v>
      </c>
      <c r="D64" s="64" t="s">
        <v>56</v>
      </c>
      <c r="E64" s="64" t="s">
        <v>56</v>
      </c>
      <c r="F64" s="64" t="s">
        <v>56</v>
      </c>
      <c r="G64" s="64" t="s">
        <v>56</v>
      </c>
      <c r="H64" s="64" t="s">
        <v>56</v>
      </c>
      <c r="I64" s="64" t="s">
        <v>56</v>
      </c>
      <c r="J64" s="64" t="s">
        <v>56</v>
      </c>
      <c r="K64" s="64" t="s">
        <v>56</v>
      </c>
      <c r="L64" s="64" t="s">
        <v>56</v>
      </c>
      <c r="M64" s="64" t="s">
        <v>56</v>
      </c>
      <c r="N64" s="64" t="s">
        <v>56</v>
      </c>
      <c r="O64" s="64" t="s">
        <v>56</v>
      </c>
      <c r="P64" s="64" t="s">
        <v>56</v>
      </c>
      <c r="Q64" s="64" t="s">
        <v>56</v>
      </c>
      <c r="R64" s="64" t="s">
        <v>56</v>
      </c>
      <c r="S64" s="64" t="s">
        <v>56</v>
      </c>
      <c r="T64" s="64" t="s">
        <v>56</v>
      </c>
      <c r="U64" s="64" t="s">
        <v>56</v>
      </c>
      <c r="V64" s="64" t="s">
        <v>56</v>
      </c>
      <c r="W64" s="64" t="s">
        <v>56</v>
      </c>
      <c r="X64" s="64" t="s">
        <v>56</v>
      </c>
      <c r="Y64" s="64" t="s">
        <v>56</v>
      </c>
      <c r="Z64" s="64" t="s">
        <v>56</v>
      </c>
      <c r="AA64" s="64" t="s">
        <v>56</v>
      </c>
    </row>
    <row r="65" spans="1:27" x14ac:dyDescent="0.2">
      <c r="A65" s="26" t="s">
        <v>144</v>
      </c>
      <c r="B65" s="27" t="s">
        <v>145</v>
      </c>
      <c r="C65" s="28" t="s">
        <v>55</v>
      </c>
      <c r="D65" s="29" t="s">
        <v>56</v>
      </c>
      <c r="E65" s="29" t="s">
        <v>56</v>
      </c>
      <c r="F65" s="29" t="s">
        <v>56</v>
      </c>
      <c r="G65" s="29" t="s">
        <v>56</v>
      </c>
      <c r="H65" s="29" t="s">
        <v>56</v>
      </c>
      <c r="I65" s="29" t="s">
        <v>56</v>
      </c>
      <c r="J65" s="29" t="s">
        <v>56</v>
      </c>
      <c r="K65" s="29" t="s">
        <v>56</v>
      </c>
      <c r="L65" s="29" t="s">
        <v>56</v>
      </c>
      <c r="M65" s="29" t="s">
        <v>56</v>
      </c>
      <c r="N65" s="29" t="s">
        <v>56</v>
      </c>
      <c r="O65" s="29" t="s">
        <v>56</v>
      </c>
      <c r="P65" s="29" t="s">
        <v>56</v>
      </c>
      <c r="Q65" s="29" t="s">
        <v>56</v>
      </c>
      <c r="R65" s="29" t="s">
        <v>56</v>
      </c>
      <c r="S65" s="29" t="s">
        <v>56</v>
      </c>
      <c r="T65" s="29" t="s">
        <v>56</v>
      </c>
      <c r="U65" s="29" t="s">
        <v>56</v>
      </c>
      <c r="V65" s="29" t="s">
        <v>56</v>
      </c>
      <c r="W65" s="29" t="s">
        <v>56</v>
      </c>
      <c r="X65" s="29" t="s">
        <v>56</v>
      </c>
      <c r="Y65" s="29" t="s">
        <v>56</v>
      </c>
      <c r="Z65" s="29" t="s">
        <v>56</v>
      </c>
      <c r="AA65" s="29" t="s">
        <v>56</v>
      </c>
    </row>
    <row r="66" spans="1:27" ht="24" x14ac:dyDescent="0.2">
      <c r="A66" s="12" t="s">
        <v>146</v>
      </c>
      <c r="B66" s="18" t="s">
        <v>147</v>
      </c>
      <c r="C66" s="11" t="s">
        <v>55</v>
      </c>
      <c r="D66" s="64" t="s">
        <v>56</v>
      </c>
      <c r="E66" s="64" t="s">
        <v>56</v>
      </c>
      <c r="F66" s="64" t="s">
        <v>56</v>
      </c>
      <c r="G66" s="64" t="s">
        <v>56</v>
      </c>
      <c r="H66" s="64" t="s">
        <v>56</v>
      </c>
      <c r="I66" s="64" t="s">
        <v>56</v>
      </c>
      <c r="J66" s="64" t="s">
        <v>56</v>
      </c>
      <c r="K66" s="64" t="s">
        <v>56</v>
      </c>
      <c r="L66" s="64" t="s">
        <v>56</v>
      </c>
      <c r="M66" s="64" t="s">
        <v>56</v>
      </c>
      <c r="N66" s="64" t="s">
        <v>56</v>
      </c>
      <c r="O66" s="64" t="s">
        <v>56</v>
      </c>
      <c r="P66" s="64" t="s">
        <v>56</v>
      </c>
      <c r="Q66" s="64" t="s">
        <v>56</v>
      </c>
      <c r="R66" s="64" t="s">
        <v>56</v>
      </c>
      <c r="S66" s="64" t="s">
        <v>56</v>
      </c>
      <c r="T66" s="64" t="s">
        <v>56</v>
      </c>
      <c r="U66" s="64" t="s">
        <v>56</v>
      </c>
      <c r="V66" s="64" t="s">
        <v>56</v>
      </c>
      <c r="W66" s="64" t="s">
        <v>56</v>
      </c>
      <c r="X66" s="64" t="s">
        <v>56</v>
      </c>
      <c r="Y66" s="64" t="s">
        <v>56</v>
      </c>
      <c r="Z66" s="64" t="s">
        <v>56</v>
      </c>
      <c r="AA66" s="64" t="s">
        <v>56</v>
      </c>
    </row>
    <row r="67" spans="1:27" ht="24" x14ac:dyDescent="0.2">
      <c r="A67" s="26" t="s">
        <v>148</v>
      </c>
      <c r="B67" s="27" t="s">
        <v>149</v>
      </c>
      <c r="C67" s="28" t="s">
        <v>55</v>
      </c>
      <c r="D67" s="29" t="s">
        <v>56</v>
      </c>
      <c r="E67" s="29" t="s">
        <v>56</v>
      </c>
      <c r="F67" s="29" t="s">
        <v>56</v>
      </c>
      <c r="G67" s="29" t="s">
        <v>56</v>
      </c>
      <c r="H67" s="29" t="s">
        <v>56</v>
      </c>
      <c r="I67" s="29" t="s">
        <v>56</v>
      </c>
      <c r="J67" s="29" t="s">
        <v>56</v>
      </c>
      <c r="K67" s="29" t="s">
        <v>56</v>
      </c>
      <c r="L67" s="29" t="s">
        <v>56</v>
      </c>
      <c r="M67" s="29" t="s">
        <v>56</v>
      </c>
      <c r="N67" s="29" t="s">
        <v>56</v>
      </c>
      <c r="O67" s="29" t="s">
        <v>56</v>
      </c>
      <c r="P67" s="29" t="s">
        <v>56</v>
      </c>
      <c r="Q67" s="29" t="s">
        <v>56</v>
      </c>
      <c r="R67" s="29" t="s">
        <v>56</v>
      </c>
      <c r="S67" s="29" t="s">
        <v>56</v>
      </c>
      <c r="T67" s="29" t="s">
        <v>56</v>
      </c>
      <c r="U67" s="29" t="s">
        <v>56</v>
      </c>
      <c r="V67" s="29" t="s">
        <v>56</v>
      </c>
      <c r="W67" s="29" t="s">
        <v>56</v>
      </c>
      <c r="X67" s="29" t="s">
        <v>56</v>
      </c>
      <c r="Y67" s="29" t="s">
        <v>56</v>
      </c>
      <c r="Z67" s="29" t="s">
        <v>56</v>
      </c>
      <c r="AA67" s="29" t="s">
        <v>56</v>
      </c>
    </row>
    <row r="68" spans="1:27" ht="24" x14ac:dyDescent="0.2">
      <c r="A68" s="30" t="s">
        <v>148</v>
      </c>
      <c r="B68" s="36" t="s">
        <v>150</v>
      </c>
      <c r="C68" s="19" t="s">
        <v>151</v>
      </c>
      <c r="D68" s="64" t="s">
        <v>56</v>
      </c>
      <c r="E68" s="64" t="s">
        <v>56</v>
      </c>
      <c r="F68" s="64" t="s">
        <v>56</v>
      </c>
      <c r="G68" s="64" t="s">
        <v>56</v>
      </c>
      <c r="H68" s="64" t="s">
        <v>56</v>
      </c>
      <c r="I68" s="64" t="s">
        <v>56</v>
      </c>
      <c r="J68" s="64" t="s">
        <v>56</v>
      </c>
      <c r="K68" s="64" t="s">
        <v>56</v>
      </c>
      <c r="L68" s="64" t="s">
        <v>56</v>
      </c>
      <c r="M68" s="64" t="s">
        <v>56</v>
      </c>
      <c r="N68" s="64" t="s">
        <v>56</v>
      </c>
      <c r="O68" s="64" t="s">
        <v>56</v>
      </c>
      <c r="P68" s="64" t="s">
        <v>56</v>
      </c>
      <c r="Q68" s="64" t="s">
        <v>56</v>
      </c>
      <c r="R68" s="64" t="s">
        <v>56</v>
      </c>
      <c r="S68" s="64" t="s">
        <v>56</v>
      </c>
      <c r="T68" s="64" t="s">
        <v>56</v>
      </c>
      <c r="U68" s="64" t="s">
        <v>56</v>
      </c>
      <c r="V68" s="64" t="s">
        <v>56</v>
      </c>
      <c r="W68" s="64" t="s">
        <v>56</v>
      </c>
      <c r="X68" s="64" t="s">
        <v>56</v>
      </c>
      <c r="Y68" s="64" t="s">
        <v>56</v>
      </c>
      <c r="Z68" s="64" t="s">
        <v>56</v>
      </c>
      <c r="AA68" s="64" t="s">
        <v>56</v>
      </c>
    </row>
    <row r="69" spans="1:27" ht="24" x14ac:dyDescent="0.2">
      <c r="A69" s="26" t="s">
        <v>152</v>
      </c>
      <c r="B69" s="27" t="s">
        <v>153</v>
      </c>
      <c r="C69" s="28" t="s">
        <v>55</v>
      </c>
      <c r="D69" s="29" t="s">
        <v>56</v>
      </c>
      <c r="E69" s="29" t="s">
        <v>56</v>
      </c>
      <c r="F69" s="29" t="s">
        <v>56</v>
      </c>
      <c r="G69" s="29" t="s">
        <v>56</v>
      </c>
      <c r="H69" s="29" t="s">
        <v>56</v>
      </c>
      <c r="I69" s="29" t="s">
        <v>56</v>
      </c>
      <c r="J69" s="29" t="s">
        <v>56</v>
      </c>
      <c r="K69" s="29" t="s">
        <v>56</v>
      </c>
      <c r="L69" s="29" t="s">
        <v>56</v>
      </c>
      <c r="M69" s="29" t="s">
        <v>56</v>
      </c>
      <c r="N69" s="29" t="s">
        <v>56</v>
      </c>
      <c r="O69" s="29" t="s">
        <v>56</v>
      </c>
      <c r="P69" s="29" t="s">
        <v>56</v>
      </c>
      <c r="Q69" s="29" t="s">
        <v>56</v>
      </c>
      <c r="R69" s="29" t="s">
        <v>56</v>
      </c>
      <c r="S69" s="29" t="s">
        <v>56</v>
      </c>
      <c r="T69" s="29" t="s">
        <v>56</v>
      </c>
      <c r="U69" s="29" t="s">
        <v>56</v>
      </c>
      <c r="V69" s="29" t="s">
        <v>56</v>
      </c>
      <c r="W69" s="29" t="s">
        <v>56</v>
      </c>
      <c r="X69" s="29" t="s">
        <v>56</v>
      </c>
      <c r="Y69" s="29" t="s">
        <v>56</v>
      </c>
      <c r="Z69" s="29" t="s">
        <v>56</v>
      </c>
      <c r="AA69" s="29" t="s">
        <v>56</v>
      </c>
    </row>
    <row r="70" spans="1:27" ht="24" x14ac:dyDescent="0.2">
      <c r="A70" s="30" t="s">
        <v>152</v>
      </c>
      <c r="B70" s="36" t="s">
        <v>154</v>
      </c>
      <c r="C70" s="19" t="s">
        <v>155</v>
      </c>
      <c r="D70" s="64" t="s">
        <v>56</v>
      </c>
      <c r="E70" s="64" t="s">
        <v>56</v>
      </c>
      <c r="F70" s="64" t="s">
        <v>56</v>
      </c>
      <c r="G70" s="64" t="s">
        <v>56</v>
      </c>
      <c r="H70" s="64" t="s">
        <v>56</v>
      </c>
      <c r="I70" s="64" t="s">
        <v>56</v>
      </c>
      <c r="J70" s="64" t="s">
        <v>56</v>
      </c>
      <c r="K70" s="64" t="s">
        <v>56</v>
      </c>
      <c r="L70" s="64" t="s">
        <v>56</v>
      </c>
      <c r="M70" s="64" t="s">
        <v>56</v>
      </c>
      <c r="N70" s="64" t="s">
        <v>56</v>
      </c>
      <c r="O70" s="64" t="s">
        <v>56</v>
      </c>
      <c r="P70" s="64" t="s">
        <v>56</v>
      </c>
      <c r="Q70" s="64" t="s">
        <v>56</v>
      </c>
      <c r="R70" s="64" t="s">
        <v>56</v>
      </c>
      <c r="S70" s="64" t="s">
        <v>56</v>
      </c>
      <c r="T70" s="64" t="s">
        <v>56</v>
      </c>
      <c r="U70" s="64" t="s">
        <v>56</v>
      </c>
      <c r="V70" s="64" t="s">
        <v>56</v>
      </c>
      <c r="W70" s="64" t="s">
        <v>56</v>
      </c>
      <c r="X70" s="64" t="s">
        <v>56</v>
      </c>
      <c r="Y70" s="64" t="s">
        <v>56</v>
      </c>
      <c r="Z70" s="64" t="s">
        <v>56</v>
      </c>
      <c r="AA70" s="64" t="s">
        <v>56</v>
      </c>
    </row>
    <row r="71" spans="1:27" ht="24" x14ac:dyDescent="0.2">
      <c r="A71" s="30" t="s">
        <v>152</v>
      </c>
      <c r="B71" s="36" t="s">
        <v>156</v>
      </c>
      <c r="C71" s="19" t="s">
        <v>157</v>
      </c>
      <c r="D71" s="64" t="s">
        <v>56</v>
      </c>
      <c r="E71" s="64" t="s">
        <v>56</v>
      </c>
      <c r="F71" s="64" t="s">
        <v>56</v>
      </c>
      <c r="G71" s="64" t="s">
        <v>56</v>
      </c>
      <c r="H71" s="64" t="s">
        <v>56</v>
      </c>
      <c r="I71" s="64" t="s">
        <v>56</v>
      </c>
      <c r="J71" s="64" t="s">
        <v>56</v>
      </c>
      <c r="K71" s="64" t="s">
        <v>56</v>
      </c>
      <c r="L71" s="64" t="s">
        <v>56</v>
      </c>
      <c r="M71" s="64" t="s">
        <v>56</v>
      </c>
      <c r="N71" s="64" t="s">
        <v>56</v>
      </c>
      <c r="O71" s="64" t="s">
        <v>56</v>
      </c>
      <c r="P71" s="64" t="s">
        <v>56</v>
      </c>
      <c r="Q71" s="64" t="s">
        <v>56</v>
      </c>
      <c r="R71" s="64" t="s">
        <v>56</v>
      </c>
      <c r="S71" s="64" t="s">
        <v>56</v>
      </c>
      <c r="T71" s="64" t="s">
        <v>56</v>
      </c>
      <c r="U71" s="64" t="s">
        <v>56</v>
      </c>
      <c r="V71" s="64" t="s">
        <v>56</v>
      </c>
      <c r="W71" s="64" t="s">
        <v>56</v>
      </c>
      <c r="X71" s="64" t="s">
        <v>56</v>
      </c>
      <c r="Y71" s="64" t="s">
        <v>56</v>
      </c>
      <c r="Z71" s="64" t="s">
        <v>56</v>
      </c>
      <c r="AA71" s="64" t="s">
        <v>56</v>
      </c>
    </row>
    <row r="72" spans="1:27" x14ac:dyDescent="0.2">
      <c r="A72" s="30" t="s">
        <v>152</v>
      </c>
      <c r="B72" s="36" t="s">
        <v>158</v>
      </c>
      <c r="C72" s="19" t="s">
        <v>159</v>
      </c>
      <c r="D72" s="64" t="s">
        <v>56</v>
      </c>
      <c r="E72" s="64" t="s">
        <v>56</v>
      </c>
      <c r="F72" s="64" t="s">
        <v>56</v>
      </c>
      <c r="G72" s="64" t="s">
        <v>56</v>
      </c>
      <c r="H72" s="64" t="s">
        <v>56</v>
      </c>
      <c r="I72" s="64" t="s">
        <v>56</v>
      </c>
      <c r="J72" s="64" t="s">
        <v>56</v>
      </c>
      <c r="K72" s="64" t="s">
        <v>56</v>
      </c>
      <c r="L72" s="64" t="s">
        <v>56</v>
      </c>
      <c r="M72" s="64" t="s">
        <v>56</v>
      </c>
      <c r="N72" s="64" t="s">
        <v>56</v>
      </c>
      <c r="O72" s="64" t="s">
        <v>56</v>
      </c>
      <c r="P72" s="64" t="s">
        <v>56</v>
      </c>
      <c r="Q72" s="64" t="s">
        <v>56</v>
      </c>
      <c r="R72" s="64" t="s">
        <v>56</v>
      </c>
      <c r="S72" s="64" t="s">
        <v>56</v>
      </c>
      <c r="T72" s="64" t="s">
        <v>56</v>
      </c>
      <c r="U72" s="64" t="s">
        <v>56</v>
      </c>
      <c r="V72" s="64" t="s">
        <v>56</v>
      </c>
      <c r="W72" s="64" t="s">
        <v>56</v>
      </c>
      <c r="X72" s="64" t="s">
        <v>56</v>
      </c>
      <c r="Y72" s="64" t="s">
        <v>56</v>
      </c>
      <c r="Z72" s="64" t="s">
        <v>56</v>
      </c>
      <c r="AA72" s="64" t="s">
        <v>56</v>
      </c>
    </row>
    <row r="73" spans="1:27" x14ac:dyDescent="0.2">
      <c r="A73" s="30" t="s">
        <v>152</v>
      </c>
      <c r="B73" s="36" t="s">
        <v>160</v>
      </c>
      <c r="C73" s="19" t="s">
        <v>161</v>
      </c>
      <c r="D73" s="64" t="s">
        <v>56</v>
      </c>
      <c r="E73" s="64" t="s">
        <v>56</v>
      </c>
      <c r="F73" s="64" t="s">
        <v>56</v>
      </c>
      <c r="G73" s="64" t="s">
        <v>56</v>
      </c>
      <c r="H73" s="64" t="s">
        <v>56</v>
      </c>
      <c r="I73" s="64" t="s">
        <v>56</v>
      </c>
      <c r="J73" s="64" t="s">
        <v>56</v>
      </c>
      <c r="K73" s="64" t="s">
        <v>56</v>
      </c>
      <c r="L73" s="64" t="s">
        <v>56</v>
      </c>
      <c r="M73" s="64" t="s">
        <v>56</v>
      </c>
      <c r="N73" s="64" t="s">
        <v>56</v>
      </c>
      <c r="O73" s="64" t="s">
        <v>56</v>
      </c>
      <c r="P73" s="64" t="s">
        <v>56</v>
      </c>
      <c r="Q73" s="64" t="s">
        <v>56</v>
      </c>
      <c r="R73" s="64" t="s">
        <v>56</v>
      </c>
      <c r="S73" s="64" t="s">
        <v>56</v>
      </c>
      <c r="T73" s="64" t="s">
        <v>56</v>
      </c>
      <c r="U73" s="64" t="s">
        <v>56</v>
      </c>
      <c r="V73" s="64" t="s">
        <v>56</v>
      </c>
      <c r="W73" s="64" t="s">
        <v>56</v>
      </c>
      <c r="X73" s="64" t="s">
        <v>56</v>
      </c>
      <c r="Y73" s="64" t="s">
        <v>56</v>
      </c>
      <c r="Z73" s="64" t="s">
        <v>56</v>
      </c>
      <c r="AA73" s="64" t="s">
        <v>56</v>
      </c>
    </row>
    <row r="74" spans="1:27" x14ac:dyDescent="0.2">
      <c r="A74" s="30" t="s">
        <v>152</v>
      </c>
      <c r="B74" s="36" t="s">
        <v>162</v>
      </c>
      <c r="C74" s="19" t="s">
        <v>163</v>
      </c>
      <c r="D74" s="64" t="s">
        <v>56</v>
      </c>
      <c r="E74" s="64" t="s">
        <v>56</v>
      </c>
      <c r="F74" s="64" t="s">
        <v>56</v>
      </c>
      <c r="G74" s="64" t="s">
        <v>56</v>
      </c>
      <c r="H74" s="64" t="s">
        <v>56</v>
      </c>
      <c r="I74" s="64" t="s">
        <v>56</v>
      </c>
      <c r="J74" s="64" t="s">
        <v>56</v>
      </c>
      <c r="K74" s="64" t="s">
        <v>56</v>
      </c>
      <c r="L74" s="64" t="s">
        <v>56</v>
      </c>
      <c r="M74" s="64" t="s">
        <v>56</v>
      </c>
      <c r="N74" s="64" t="s">
        <v>56</v>
      </c>
      <c r="O74" s="64" t="s">
        <v>56</v>
      </c>
      <c r="P74" s="64" t="s">
        <v>56</v>
      </c>
      <c r="Q74" s="64" t="s">
        <v>56</v>
      </c>
      <c r="R74" s="64" t="s">
        <v>56</v>
      </c>
      <c r="S74" s="64" t="s">
        <v>56</v>
      </c>
      <c r="T74" s="64" t="s">
        <v>56</v>
      </c>
      <c r="U74" s="64" t="s">
        <v>56</v>
      </c>
      <c r="V74" s="64" t="s">
        <v>56</v>
      </c>
      <c r="W74" s="64" t="s">
        <v>56</v>
      </c>
      <c r="X74" s="64" t="s">
        <v>56</v>
      </c>
      <c r="Y74" s="64" t="s">
        <v>56</v>
      </c>
      <c r="Z74" s="64" t="s">
        <v>56</v>
      </c>
      <c r="AA74" s="64" t="s">
        <v>56</v>
      </c>
    </row>
    <row r="75" spans="1:27" x14ac:dyDescent="0.2">
      <c r="A75" s="30" t="s">
        <v>152</v>
      </c>
      <c r="B75" s="36" t="s">
        <v>164</v>
      </c>
      <c r="C75" s="19" t="s">
        <v>165</v>
      </c>
      <c r="D75" s="64" t="s">
        <v>56</v>
      </c>
      <c r="E75" s="64" t="s">
        <v>56</v>
      </c>
      <c r="F75" s="64" t="s">
        <v>56</v>
      </c>
      <c r="G75" s="64" t="s">
        <v>56</v>
      </c>
      <c r="H75" s="64" t="s">
        <v>56</v>
      </c>
      <c r="I75" s="64" t="s">
        <v>56</v>
      </c>
      <c r="J75" s="64" t="s">
        <v>56</v>
      </c>
      <c r="K75" s="64" t="s">
        <v>56</v>
      </c>
      <c r="L75" s="64" t="s">
        <v>56</v>
      </c>
      <c r="M75" s="64" t="s">
        <v>56</v>
      </c>
      <c r="N75" s="64" t="s">
        <v>56</v>
      </c>
      <c r="O75" s="64" t="s">
        <v>56</v>
      </c>
      <c r="P75" s="64" t="s">
        <v>56</v>
      </c>
      <c r="Q75" s="64" t="s">
        <v>56</v>
      </c>
      <c r="R75" s="64" t="s">
        <v>56</v>
      </c>
      <c r="S75" s="64" t="s">
        <v>56</v>
      </c>
      <c r="T75" s="64" t="s">
        <v>56</v>
      </c>
      <c r="U75" s="64" t="s">
        <v>56</v>
      </c>
      <c r="V75" s="64" t="s">
        <v>56</v>
      </c>
      <c r="W75" s="64" t="s">
        <v>56</v>
      </c>
      <c r="X75" s="64" t="s">
        <v>56</v>
      </c>
      <c r="Y75" s="64" t="s">
        <v>56</v>
      </c>
      <c r="Z75" s="64" t="s">
        <v>56</v>
      </c>
      <c r="AA75" s="64" t="s">
        <v>56</v>
      </c>
    </row>
    <row r="76" spans="1:27" x14ac:dyDescent="0.2">
      <c r="A76" s="30" t="s">
        <v>152</v>
      </c>
      <c r="B76" s="36" t="s">
        <v>166</v>
      </c>
      <c r="C76" s="19" t="s">
        <v>167</v>
      </c>
      <c r="D76" s="64" t="s">
        <v>56</v>
      </c>
      <c r="E76" s="64" t="s">
        <v>56</v>
      </c>
      <c r="F76" s="64" t="s">
        <v>56</v>
      </c>
      <c r="G76" s="64" t="s">
        <v>56</v>
      </c>
      <c r="H76" s="64" t="s">
        <v>56</v>
      </c>
      <c r="I76" s="64" t="s">
        <v>56</v>
      </c>
      <c r="J76" s="64" t="s">
        <v>56</v>
      </c>
      <c r="K76" s="64" t="s">
        <v>56</v>
      </c>
      <c r="L76" s="64" t="s">
        <v>56</v>
      </c>
      <c r="M76" s="64" t="s">
        <v>56</v>
      </c>
      <c r="N76" s="64" t="s">
        <v>56</v>
      </c>
      <c r="O76" s="64" t="s">
        <v>56</v>
      </c>
      <c r="P76" s="64" t="s">
        <v>56</v>
      </c>
      <c r="Q76" s="64" t="s">
        <v>56</v>
      </c>
      <c r="R76" s="64" t="s">
        <v>56</v>
      </c>
      <c r="S76" s="64" t="s">
        <v>56</v>
      </c>
      <c r="T76" s="64" t="s">
        <v>56</v>
      </c>
      <c r="U76" s="64" t="s">
        <v>56</v>
      </c>
      <c r="V76" s="64" t="s">
        <v>56</v>
      </c>
      <c r="W76" s="64" t="s">
        <v>56</v>
      </c>
      <c r="X76" s="64" t="s">
        <v>56</v>
      </c>
      <c r="Y76" s="64" t="s">
        <v>56</v>
      </c>
      <c r="Z76" s="64" t="s">
        <v>56</v>
      </c>
      <c r="AA76" s="64" t="s">
        <v>56</v>
      </c>
    </row>
    <row r="77" spans="1:27" ht="24" x14ac:dyDescent="0.2">
      <c r="A77" s="30" t="s">
        <v>152</v>
      </c>
      <c r="B77" s="36" t="s">
        <v>168</v>
      </c>
      <c r="C77" s="19" t="s">
        <v>169</v>
      </c>
      <c r="D77" s="64" t="s">
        <v>56</v>
      </c>
      <c r="E77" s="64" t="s">
        <v>56</v>
      </c>
      <c r="F77" s="64" t="s">
        <v>56</v>
      </c>
      <c r="G77" s="64" t="s">
        <v>56</v>
      </c>
      <c r="H77" s="64" t="s">
        <v>56</v>
      </c>
      <c r="I77" s="64" t="s">
        <v>56</v>
      </c>
      <c r="J77" s="64" t="s">
        <v>56</v>
      </c>
      <c r="K77" s="64" t="s">
        <v>56</v>
      </c>
      <c r="L77" s="64" t="s">
        <v>56</v>
      </c>
      <c r="M77" s="64" t="s">
        <v>56</v>
      </c>
      <c r="N77" s="64" t="s">
        <v>56</v>
      </c>
      <c r="O77" s="64" t="s">
        <v>56</v>
      </c>
      <c r="P77" s="64" t="s">
        <v>56</v>
      </c>
      <c r="Q77" s="64" t="s">
        <v>56</v>
      </c>
      <c r="R77" s="64" t="s">
        <v>56</v>
      </c>
      <c r="S77" s="64" t="s">
        <v>56</v>
      </c>
      <c r="T77" s="64" t="s">
        <v>56</v>
      </c>
      <c r="U77" s="64" t="s">
        <v>56</v>
      </c>
      <c r="V77" s="64" t="s">
        <v>56</v>
      </c>
      <c r="W77" s="64" t="s">
        <v>56</v>
      </c>
      <c r="X77" s="64" t="s">
        <v>56</v>
      </c>
      <c r="Y77" s="64" t="s">
        <v>56</v>
      </c>
      <c r="Z77" s="64" t="s">
        <v>56</v>
      </c>
      <c r="AA77" s="64" t="s">
        <v>56</v>
      </c>
    </row>
    <row r="78" spans="1:27" x14ac:dyDescent="0.2">
      <c r="A78" s="30" t="s">
        <v>152</v>
      </c>
      <c r="B78" s="36" t="s">
        <v>170</v>
      </c>
      <c r="C78" s="19" t="s">
        <v>171</v>
      </c>
      <c r="D78" s="64" t="s">
        <v>56</v>
      </c>
      <c r="E78" s="64" t="s">
        <v>56</v>
      </c>
      <c r="F78" s="64" t="s">
        <v>56</v>
      </c>
      <c r="G78" s="64" t="s">
        <v>56</v>
      </c>
      <c r="H78" s="64" t="s">
        <v>56</v>
      </c>
      <c r="I78" s="64" t="s">
        <v>56</v>
      </c>
      <c r="J78" s="64" t="s">
        <v>56</v>
      </c>
      <c r="K78" s="64" t="s">
        <v>56</v>
      </c>
      <c r="L78" s="64" t="s">
        <v>56</v>
      </c>
      <c r="M78" s="64" t="s">
        <v>56</v>
      </c>
      <c r="N78" s="64" t="s">
        <v>56</v>
      </c>
      <c r="O78" s="64" t="s">
        <v>56</v>
      </c>
      <c r="P78" s="64" t="s">
        <v>56</v>
      </c>
      <c r="Q78" s="64" t="s">
        <v>56</v>
      </c>
      <c r="R78" s="64" t="s">
        <v>56</v>
      </c>
      <c r="S78" s="64" t="s">
        <v>56</v>
      </c>
      <c r="T78" s="64" t="s">
        <v>56</v>
      </c>
      <c r="U78" s="64" t="s">
        <v>56</v>
      </c>
      <c r="V78" s="64" t="s">
        <v>56</v>
      </c>
      <c r="W78" s="64" t="s">
        <v>56</v>
      </c>
      <c r="X78" s="64" t="s">
        <v>56</v>
      </c>
      <c r="Y78" s="64" t="s">
        <v>56</v>
      </c>
      <c r="Z78" s="64" t="s">
        <v>56</v>
      </c>
      <c r="AA78" s="64" t="s">
        <v>56</v>
      </c>
    </row>
    <row r="79" spans="1:27" x14ac:dyDescent="0.2">
      <c r="A79" s="30" t="s">
        <v>152</v>
      </c>
      <c r="B79" s="36" t="s">
        <v>172</v>
      </c>
      <c r="C79" s="19" t="s">
        <v>173</v>
      </c>
      <c r="D79" s="64" t="s">
        <v>56</v>
      </c>
      <c r="E79" s="64" t="s">
        <v>56</v>
      </c>
      <c r="F79" s="64" t="s">
        <v>56</v>
      </c>
      <c r="G79" s="64" t="s">
        <v>56</v>
      </c>
      <c r="H79" s="64" t="s">
        <v>56</v>
      </c>
      <c r="I79" s="64" t="s">
        <v>56</v>
      </c>
      <c r="J79" s="64" t="s">
        <v>56</v>
      </c>
      <c r="K79" s="64" t="s">
        <v>56</v>
      </c>
      <c r="L79" s="64" t="s">
        <v>56</v>
      </c>
      <c r="M79" s="64" t="s">
        <v>56</v>
      </c>
      <c r="N79" s="64" t="s">
        <v>56</v>
      </c>
      <c r="O79" s="64" t="s">
        <v>56</v>
      </c>
      <c r="P79" s="64" t="s">
        <v>56</v>
      </c>
      <c r="Q79" s="64" t="s">
        <v>56</v>
      </c>
      <c r="R79" s="64" t="s">
        <v>56</v>
      </c>
      <c r="S79" s="64" t="s">
        <v>56</v>
      </c>
      <c r="T79" s="64" t="s">
        <v>56</v>
      </c>
      <c r="U79" s="64" t="s">
        <v>56</v>
      </c>
      <c r="V79" s="64" t="s">
        <v>56</v>
      </c>
      <c r="W79" s="64" t="s">
        <v>56</v>
      </c>
      <c r="X79" s="64" t="s">
        <v>56</v>
      </c>
      <c r="Y79" s="64" t="s">
        <v>56</v>
      </c>
      <c r="Z79" s="64" t="s">
        <v>56</v>
      </c>
      <c r="AA79" s="64" t="s">
        <v>56</v>
      </c>
    </row>
    <row r="80" spans="1:27" x14ac:dyDescent="0.2">
      <c r="A80" s="30" t="s">
        <v>152</v>
      </c>
      <c r="B80" s="36" t="s">
        <v>174</v>
      </c>
      <c r="C80" s="19" t="s">
        <v>175</v>
      </c>
      <c r="D80" s="64" t="s">
        <v>56</v>
      </c>
      <c r="E80" s="64" t="s">
        <v>56</v>
      </c>
      <c r="F80" s="64" t="s">
        <v>56</v>
      </c>
      <c r="G80" s="64" t="s">
        <v>56</v>
      </c>
      <c r="H80" s="64" t="s">
        <v>56</v>
      </c>
      <c r="I80" s="64" t="s">
        <v>56</v>
      </c>
      <c r="J80" s="64" t="s">
        <v>56</v>
      </c>
      <c r="K80" s="64" t="s">
        <v>56</v>
      </c>
      <c r="L80" s="64" t="s">
        <v>56</v>
      </c>
      <c r="M80" s="64" t="s">
        <v>56</v>
      </c>
      <c r="N80" s="64" t="s">
        <v>56</v>
      </c>
      <c r="O80" s="64" t="s">
        <v>56</v>
      </c>
      <c r="P80" s="64" t="s">
        <v>56</v>
      </c>
      <c r="Q80" s="64" t="s">
        <v>56</v>
      </c>
      <c r="R80" s="64" t="s">
        <v>56</v>
      </c>
      <c r="S80" s="64" t="s">
        <v>56</v>
      </c>
      <c r="T80" s="64" t="s">
        <v>56</v>
      </c>
      <c r="U80" s="64" t="s">
        <v>56</v>
      </c>
      <c r="V80" s="64" t="s">
        <v>56</v>
      </c>
      <c r="W80" s="64" t="s">
        <v>56</v>
      </c>
      <c r="X80" s="64" t="s">
        <v>56</v>
      </c>
      <c r="Y80" s="64" t="s">
        <v>56</v>
      </c>
      <c r="Z80" s="64" t="s">
        <v>56</v>
      </c>
      <c r="AA80" s="64" t="s">
        <v>56</v>
      </c>
    </row>
    <row r="81" spans="1:27" ht="24" x14ac:dyDescent="0.2">
      <c r="A81" s="30" t="s">
        <v>152</v>
      </c>
      <c r="B81" s="36" t="s">
        <v>176</v>
      </c>
      <c r="C81" s="19" t="s">
        <v>177</v>
      </c>
      <c r="D81" s="64" t="s">
        <v>56</v>
      </c>
      <c r="E81" s="64" t="s">
        <v>56</v>
      </c>
      <c r="F81" s="64" t="s">
        <v>56</v>
      </c>
      <c r="G81" s="64" t="s">
        <v>56</v>
      </c>
      <c r="H81" s="64" t="s">
        <v>56</v>
      </c>
      <c r="I81" s="64" t="s">
        <v>56</v>
      </c>
      <c r="J81" s="64" t="s">
        <v>56</v>
      </c>
      <c r="K81" s="64" t="s">
        <v>56</v>
      </c>
      <c r="L81" s="64" t="s">
        <v>56</v>
      </c>
      <c r="M81" s="64" t="s">
        <v>56</v>
      </c>
      <c r="N81" s="64" t="s">
        <v>56</v>
      </c>
      <c r="O81" s="64" t="s">
        <v>56</v>
      </c>
      <c r="P81" s="64" t="s">
        <v>56</v>
      </c>
      <c r="Q81" s="64" t="s">
        <v>56</v>
      </c>
      <c r="R81" s="64" t="s">
        <v>56</v>
      </c>
      <c r="S81" s="64" t="s">
        <v>56</v>
      </c>
      <c r="T81" s="64" t="s">
        <v>56</v>
      </c>
      <c r="U81" s="64" t="s">
        <v>56</v>
      </c>
      <c r="V81" s="64" t="s">
        <v>56</v>
      </c>
      <c r="W81" s="64" t="s">
        <v>56</v>
      </c>
      <c r="X81" s="64" t="s">
        <v>56</v>
      </c>
      <c r="Y81" s="64" t="s">
        <v>56</v>
      </c>
      <c r="Z81" s="64" t="s">
        <v>56</v>
      </c>
      <c r="AA81" s="64" t="s">
        <v>56</v>
      </c>
    </row>
    <row r="82" spans="1:27" x14ac:dyDescent="0.2">
      <c r="A82" s="30" t="s">
        <v>152</v>
      </c>
      <c r="B82" s="36" t="s">
        <v>178</v>
      </c>
      <c r="C82" s="19" t="s">
        <v>179</v>
      </c>
      <c r="D82" s="64" t="s">
        <v>56</v>
      </c>
      <c r="E82" s="64" t="s">
        <v>56</v>
      </c>
      <c r="F82" s="64" t="s">
        <v>56</v>
      </c>
      <c r="G82" s="64" t="s">
        <v>56</v>
      </c>
      <c r="H82" s="64" t="s">
        <v>56</v>
      </c>
      <c r="I82" s="64" t="s">
        <v>56</v>
      </c>
      <c r="J82" s="64" t="s">
        <v>56</v>
      </c>
      <c r="K82" s="64" t="s">
        <v>56</v>
      </c>
      <c r="L82" s="64" t="s">
        <v>56</v>
      </c>
      <c r="M82" s="64" t="s">
        <v>56</v>
      </c>
      <c r="N82" s="64" t="s">
        <v>56</v>
      </c>
      <c r="O82" s="64" t="s">
        <v>56</v>
      </c>
      <c r="P82" s="64" t="s">
        <v>56</v>
      </c>
      <c r="Q82" s="64" t="s">
        <v>56</v>
      </c>
      <c r="R82" s="64" t="s">
        <v>56</v>
      </c>
      <c r="S82" s="64" t="s">
        <v>56</v>
      </c>
      <c r="T82" s="64" t="s">
        <v>56</v>
      </c>
      <c r="U82" s="64" t="s">
        <v>56</v>
      </c>
      <c r="V82" s="64" t="s">
        <v>56</v>
      </c>
      <c r="W82" s="64" t="s">
        <v>56</v>
      </c>
      <c r="X82" s="64" t="s">
        <v>56</v>
      </c>
      <c r="Y82" s="64" t="s">
        <v>56</v>
      </c>
      <c r="Z82" s="64" t="s">
        <v>56</v>
      </c>
      <c r="AA82" s="64" t="s">
        <v>56</v>
      </c>
    </row>
    <row r="83" spans="1:27" x14ac:dyDescent="0.2">
      <c r="A83" s="30" t="s">
        <v>152</v>
      </c>
      <c r="B83" s="36" t="s">
        <v>180</v>
      </c>
      <c r="C83" s="19" t="s">
        <v>181</v>
      </c>
      <c r="D83" s="64" t="s">
        <v>56</v>
      </c>
      <c r="E83" s="64" t="s">
        <v>56</v>
      </c>
      <c r="F83" s="64" t="s">
        <v>56</v>
      </c>
      <c r="G83" s="64" t="s">
        <v>56</v>
      </c>
      <c r="H83" s="64" t="s">
        <v>56</v>
      </c>
      <c r="I83" s="64" t="s">
        <v>56</v>
      </c>
      <c r="J83" s="64" t="s">
        <v>56</v>
      </c>
      <c r="K83" s="64" t="s">
        <v>56</v>
      </c>
      <c r="L83" s="64" t="s">
        <v>56</v>
      </c>
      <c r="M83" s="64" t="s">
        <v>56</v>
      </c>
      <c r="N83" s="64" t="s">
        <v>56</v>
      </c>
      <c r="O83" s="64" t="s">
        <v>56</v>
      </c>
      <c r="P83" s="64" t="s">
        <v>56</v>
      </c>
      <c r="Q83" s="64" t="s">
        <v>56</v>
      </c>
      <c r="R83" s="64" t="s">
        <v>56</v>
      </c>
      <c r="S83" s="64" t="s">
        <v>56</v>
      </c>
      <c r="T83" s="64" t="s">
        <v>56</v>
      </c>
      <c r="U83" s="64" t="s">
        <v>56</v>
      </c>
      <c r="V83" s="64" t="s">
        <v>56</v>
      </c>
      <c r="W83" s="64" t="s">
        <v>56</v>
      </c>
      <c r="X83" s="64" t="s">
        <v>56</v>
      </c>
      <c r="Y83" s="64" t="s">
        <v>56</v>
      </c>
      <c r="Z83" s="64" t="s">
        <v>56</v>
      </c>
      <c r="AA83" s="64" t="s">
        <v>56</v>
      </c>
    </row>
    <row r="84" spans="1:27" ht="24" x14ac:dyDescent="0.2">
      <c r="A84" s="26" t="s">
        <v>182</v>
      </c>
      <c r="B84" s="27" t="s">
        <v>183</v>
      </c>
      <c r="C84" s="28" t="s">
        <v>55</v>
      </c>
      <c r="D84" s="29" t="s">
        <v>56</v>
      </c>
      <c r="E84" s="29" t="s">
        <v>56</v>
      </c>
      <c r="F84" s="29" t="s">
        <v>56</v>
      </c>
      <c r="G84" s="29" t="s">
        <v>56</v>
      </c>
      <c r="H84" s="29" t="s">
        <v>56</v>
      </c>
      <c r="I84" s="29" t="s">
        <v>56</v>
      </c>
      <c r="J84" s="29" t="s">
        <v>56</v>
      </c>
      <c r="K84" s="29" t="s">
        <v>56</v>
      </c>
      <c r="L84" s="29" t="s">
        <v>56</v>
      </c>
      <c r="M84" s="29" t="s">
        <v>56</v>
      </c>
      <c r="N84" s="29" t="s">
        <v>56</v>
      </c>
      <c r="O84" s="29" t="s">
        <v>56</v>
      </c>
      <c r="P84" s="29" t="s">
        <v>56</v>
      </c>
      <c r="Q84" s="29" t="s">
        <v>56</v>
      </c>
      <c r="R84" s="29" t="s">
        <v>56</v>
      </c>
      <c r="S84" s="29" t="s">
        <v>56</v>
      </c>
      <c r="T84" s="29" t="s">
        <v>56</v>
      </c>
      <c r="U84" s="29" t="s">
        <v>56</v>
      </c>
      <c r="V84" s="29" t="s">
        <v>56</v>
      </c>
      <c r="W84" s="29" t="s">
        <v>56</v>
      </c>
      <c r="X84" s="29" t="s">
        <v>56</v>
      </c>
      <c r="Y84" s="29" t="s">
        <v>56</v>
      </c>
      <c r="Z84" s="29" t="s">
        <v>56</v>
      </c>
      <c r="AA84" s="29" t="s">
        <v>56</v>
      </c>
    </row>
    <row r="85" spans="1:27" s="49" customFormat="1" ht="24" x14ac:dyDescent="0.2">
      <c r="A85" s="26" t="s">
        <v>184</v>
      </c>
      <c r="B85" s="27" t="s">
        <v>185</v>
      </c>
      <c r="C85" s="28" t="s">
        <v>55</v>
      </c>
      <c r="D85" s="29" t="s">
        <v>56</v>
      </c>
      <c r="E85" s="29" t="s">
        <v>56</v>
      </c>
      <c r="F85" s="29" t="s">
        <v>56</v>
      </c>
      <c r="G85" s="29" t="s">
        <v>56</v>
      </c>
      <c r="H85" s="29" t="s">
        <v>56</v>
      </c>
      <c r="I85" s="29" t="s">
        <v>56</v>
      </c>
      <c r="J85" s="29" t="s">
        <v>56</v>
      </c>
      <c r="K85" s="29" t="s">
        <v>56</v>
      </c>
      <c r="L85" s="29" t="s">
        <v>56</v>
      </c>
      <c r="M85" s="29" t="s">
        <v>56</v>
      </c>
      <c r="N85" s="29" t="s">
        <v>56</v>
      </c>
      <c r="O85" s="29" t="s">
        <v>56</v>
      </c>
      <c r="P85" s="29" t="s">
        <v>56</v>
      </c>
      <c r="Q85" s="29" t="s">
        <v>56</v>
      </c>
      <c r="R85" s="29" t="s">
        <v>56</v>
      </c>
      <c r="S85" s="29" t="s">
        <v>56</v>
      </c>
      <c r="T85" s="29" t="s">
        <v>56</v>
      </c>
      <c r="U85" s="29" t="s">
        <v>56</v>
      </c>
      <c r="V85" s="29" t="s">
        <v>56</v>
      </c>
      <c r="W85" s="29" t="s">
        <v>56</v>
      </c>
      <c r="X85" s="29" t="s">
        <v>56</v>
      </c>
      <c r="Y85" s="29" t="s">
        <v>56</v>
      </c>
      <c r="Z85" s="29" t="s">
        <v>56</v>
      </c>
      <c r="AA85" s="29" t="s">
        <v>56</v>
      </c>
    </row>
    <row r="86" spans="1:27" s="49" customFormat="1" ht="24" x14ac:dyDescent="0.2">
      <c r="A86" s="26" t="s">
        <v>186</v>
      </c>
      <c r="B86" s="27" t="s">
        <v>187</v>
      </c>
      <c r="C86" s="28" t="s">
        <v>55</v>
      </c>
      <c r="D86" s="29" t="s">
        <v>56</v>
      </c>
      <c r="E86" s="29" t="s">
        <v>56</v>
      </c>
      <c r="F86" s="29" t="s">
        <v>56</v>
      </c>
      <c r="G86" s="29" t="s">
        <v>56</v>
      </c>
      <c r="H86" s="29" t="s">
        <v>56</v>
      </c>
      <c r="I86" s="29" t="s">
        <v>56</v>
      </c>
      <c r="J86" s="29" t="s">
        <v>56</v>
      </c>
      <c r="K86" s="29" t="s">
        <v>56</v>
      </c>
      <c r="L86" s="29" t="s">
        <v>56</v>
      </c>
      <c r="M86" s="29" t="s">
        <v>56</v>
      </c>
      <c r="N86" s="29" t="s">
        <v>56</v>
      </c>
      <c r="O86" s="29" t="s">
        <v>56</v>
      </c>
      <c r="P86" s="29" t="s">
        <v>56</v>
      </c>
      <c r="Q86" s="29" t="s">
        <v>56</v>
      </c>
      <c r="R86" s="29" t="s">
        <v>56</v>
      </c>
      <c r="S86" s="29" t="s">
        <v>56</v>
      </c>
      <c r="T86" s="29" t="s">
        <v>56</v>
      </c>
      <c r="U86" s="29" t="s">
        <v>56</v>
      </c>
      <c r="V86" s="29" t="s">
        <v>56</v>
      </c>
      <c r="W86" s="29" t="s">
        <v>56</v>
      </c>
      <c r="X86" s="29" t="s">
        <v>56</v>
      </c>
      <c r="Y86" s="29" t="s">
        <v>56</v>
      </c>
      <c r="Z86" s="29" t="s">
        <v>56</v>
      </c>
      <c r="AA86" s="29" t="s">
        <v>56</v>
      </c>
    </row>
    <row r="87" spans="1:27" ht="24" x14ac:dyDescent="0.2">
      <c r="A87" s="30" t="s">
        <v>186</v>
      </c>
      <c r="B87" s="25" t="s">
        <v>188</v>
      </c>
      <c r="C87" s="19" t="s">
        <v>189</v>
      </c>
      <c r="D87" s="64" t="s">
        <v>56</v>
      </c>
      <c r="E87" s="64" t="s">
        <v>56</v>
      </c>
      <c r="F87" s="64" t="s">
        <v>56</v>
      </c>
      <c r="G87" s="64" t="s">
        <v>56</v>
      </c>
      <c r="H87" s="64" t="s">
        <v>56</v>
      </c>
      <c r="I87" s="64" t="s">
        <v>56</v>
      </c>
      <c r="J87" s="64" t="s">
        <v>56</v>
      </c>
      <c r="K87" s="64" t="s">
        <v>56</v>
      </c>
      <c r="L87" s="64" t="s">
        <v>56</v>
      </c>
      <c r="M87" s="64" t="s">
        <v>56</v>
      </c>
      <c r="N87" s="64" t="s">
        <v>56</v>
      </c>
      <c r="O87" s="64" t="s">
        <v>56</v>
      </c>
      <c r="P87" s="64" t="s">
        <v>56</v>
      </c>
      <c r="Q87" s="64" t="s">
        <v>56</v>
      </c>
      <c r="R87" s="64" t="s">
        <v>56</v>
      </c>
      <c r="S87" s="64" t="s">
        <v>56</v>
      </c>
      <c r="T87" s="64" t="s">
        <v>56</v>
      </c>
      <c r="U87" s="64" t="s">
        <v>56</v>
      </c>
      <c r="V87" s="64" t="s">
        <v>56</v>
      </c>
      <c r="W87" s="64" t="s">
        <v>56</v>
      </c>
      <c r="X87" s="64" t="s">
        <v>56</v>
      </c>
      <c r="Y87" s="64" t="s">
        <v>56</v>
      </c>
      <c r="Z87" s="64" t="s">
        <v>56</v>
      </c>
      <c r="AA87" s="64" t="s">
        <v>56</v>
      </c>
    </row>
    <row r="88" spans="1:27" ht="24" x14ac:dyDescent="0.2">
      <c r="A88" s="30" t="s">
        <v>186</v>
      </c>
      <c r="B88" s="25" t="s">
        <v>190</v>
      </c>
      <c r="C88" s="19" t="s">
        <v>191</v>
      </c>
      <c r="D88" s="64" t="s">
        <v>56</v>
      </c>
      <c r="E88" s="64" t="s">
        <v>56</v>
      </c>
      <c r="F88" s="64" t="s">
        <v>56</v>
      </c>
      <c r="G88" s="64" t="s">
        <v>56</v>
      </c>
      <c r="H88" s="64" t="s">
        <v>56</v>
      </c>
      <c r="I88" s="64" t="s">
        <v>56</v>
      </c>
      <c r="J88" s="64" t="s">
        <v>56</v>
      </c>
      <c r="K88" s="64" t="s">
        <v>56</v>
      </c>
      <c r="L88" s="64" t="s">
        <v>56</v>
      </c>
      <c r="M88" s="64" t="s">
        <v>56</v>
      </c>
      <c r="N88" s="64" t="s">
        <v>56</v>
      </c>
      <c r="O88" s="64" t="s">
        <v>56</v>
      </c>
      <c r="P88" s="64" t="s">
        <v>56</v>
      </c>
      <c r="Q88" s="64" t="s">
        <v>56</v>
      </c>
      <c r="R88" s="64" t="s">
        <v>56</v>
      </c>
      <c r="S88" s="64" t="s">
        <v>56</v>
      </c>
      <c r="T88" s="64" t="s">
        <v>56</v>
      </c>
      <c r="U88" s="64" t="s">
        <v>56</v>
      </c>
      <c r="V88" s="64" t="s">
        <v>56</v>
      </c>
      <c r="W88" s="64" t="s">
        <v>56</v>
      </c>
      <c r="X88" s="64" t="s">
        <v>56</v>
      </c>
      <c r="Y88" s="64" t="s">
        <v>56</v>
      </c>
      <c r="Z88" s="64" t="s">
        <v>56</v>
      </c>
      <c r="AA88" s="64" t="s">
        <v>56</v>
      </c>
    </row>
    <row r="89" spans="1:27" ht="24" x14ac:dyDescent="0.2">
      <c r="A89" s="30" t="s">
        <v>186</v>
      </c>
      <c r="B89" s="25" t="s">
        <v>192</v>
      </c>
      <c r="C89" s="19" t="s">
        <v>193</v>
      </c>
      <c r="D89" s="64" t="s">
        <v>56</v>
      </c>
      <c r="E89" s="64" t="s">
        <v>56</v>
      </c>
      <c r="F89" s="64" t="s">
        <v>56</v>
      </c>
      <c r="G89" s="64" t="s">
        <v>56</v>
      </c>
      <c r="H89" s="64" t="s">
        <v>56</v>
      </c>
      <c r="I89" s="64" t="s">
        <v>56</v>
      </c>
      <c r="J89" s="64" t="s">
        <v>56</v>
      </c>
      <c r="K89" s="64" t="s">
        <v>56</v>
      </c>
      <c r="L89" s="64" t="s">
        <v>56</v>
      </c>
      <c r="M89" s="64" t="s">
        <v>56</v>
      </c>
      <c r="N89" s="64" t="s">
        <v>56</v>
      </c>
      <c r="O89" s="64" t="s">
        <v>56</v>
      </c>
      <c r="P89" s="64" t="s">
        <v>56</v>
      </c>
      <c r="Q89" s="64" t="s">
        <v>56</v>
      </c>
      <c r="R89" s="64" t="s">
        <v>56</v>
      </c>
      <c r="S89" s="64" t="s">
        <v>56</v>
      </c>
      <c r="T89" s="64" t="s">
        <v>56</v>
      </c>
      <c r="U89" s="64" t="s">
        <v>56</v>
      </c>
      <c r="V89" s="64" t="s">
        <v>56</v>
      </c>
      <c r="W89" s="64" t="s">
        <v>56</v>
      </c>
      <c r="X89" s="64" t="s">
        <v>56</v>
      </c>
      <c r="Y89" s="64" t="s">
        <v>56</v>
      </c>
      <c r="Z89" s="64" t="s">
        <v>56</v>
      </c>
      <c r="AA89" s="64" t="s">
        <v>56</v>
      </c>
    </row>
    <row r="90" spans="1:27" ht="24" x14ac:dyDescent="0.2">
      <c r="A90" s="30" t="s">
        <v>186</v>
      </c>
      <c r="B90" s="25" t="s">
        <v>194</v>
      </c>
      <c r="C90" s="19" t="s">
        <v>195</v>
      </c>
      <c r="D90" s="64" t="s">
        <v>56</v>
      </c>
      <c r="E90" s="64" t="s">
        <v>56</v>
      </c>
      <c r="F90" s="64" t="s">
        <v>56</v>
      </c>
      <c r="G90" s="64" t="s">
        <v>56</v>
      </c>
      <c r="H90" s="64" t="s">
        <v>56</v>
      </c>
      <c r="I90" s="64" t="s">
        <v>56</v>
      </c>
      <c r="J90" s="64" t="s">
        <v>56</v>
      </c>
      <c r="K90" s="64" t="s">
        <v>56</v>
      </c>
      <c r="L90" s="64" t="s">
        <v>56</v>
      </c>
      <c r="M90" s="64" t="s">
        <v>56</v>
      </c>
      <c r="N90" s="64" t="s">
        <v>56</v>
      </c>
      <c r="O90" s="64" t="s">
        <v>56</v>
      </c>
      <c r="P90" s="64" t="s">
        <v>56</v>
      </c>
      <c r="Q90" s="64" t="s">
        <v>56</v>
      </c>
      <c r="R90" s="64" t="s">
        <v>56</v>
      </c>
      <c r="S90" s="64" t="s">
        <v>56</v>
      </c>
      <c r="T90" s="64" t="s">
        <v>56</v>
      </c>
      <c r="U90" s="64" t="s">
        <v>56</v>
      </c>
      <c r="V90" s="64" t="s">
        <v>56</v>
      </c>
      <c r="W90" s="64" t="s">
        <v>56</v>
      </c>
      <c r="X90" s="64" t="s">
        <v>56</v>
      </c>
      <c r="Y90" s="64" t="s">
        <v>56</v>
      </c>
      <c r="Z90" s="64" t="s">
        <v>56</v>
      </c>
      <c r="AA90" s="64" t="s">
        <v>56</v>
      </c>
    </row>
    <row r="91" spans="1:27" ht="24" x14ac:dyDescent="0.2">
      <c r="A91" s="30" t="s">
        <v>186</v>
      </c>
      <c r="B91" s="25" t="s">
        <v>196</v>
      </c>
      <c r="C91" s="19" t="s">
        <v>197</v>
      </c>
      <c r="D91" s="64" t="s">
        <v>56</v>
      </c>
      <c r="E91" s="64" t="s">
        <v>56</v>
      </c>
      <c r="F91" s="64" t="s">
        <v>56</v>
      </c>
      <c r="G91" s="64" t="s">
        <v>56</v>
      </c>
      <c r="H91" s="64" t="s">
        <v>56</v>
      </c>
      <c r="I91" s="64" t="s">
        <v>56</v>
      </c>
      <c r="J91" s="64" t="s">
        <v>56</v>
      </c>
      <c r="K91" s="64" t="s">
        <v>56</v>
      </c>
      <c r="L91" s="64" t="s">
        <v>56</v>
      </c>
      <c r="M91" s="64" t="s">
        <v>56</v>
      </c>
      <c r="N91" s="64" t="s">
        <v>56</v>
      </c>
      <c r="O91" s="64" t="s">
        <v>56</v>
      </c>
      <c r="P91" s="64" t="s">
        <v>56</v>
      </c>
      <c r="Q91" s="64" t="s">
        <v>56</v>
      </c>
      <c r="R91" s="64" t="s">
        <v>56</v>
      </c>
      <c r="S91" s="64" t="s">
        <v>56</v>
      </c>
      <c r="T91" s="64" t="s">
        <v>56</v>
      </c>
      <c r="U91" s="64" t="s">
        <v>56</v>
      </c>
      <c r="V91" s="64" t="s">
        <v>56</v>
      </c>
      <c r="W91" s="64" t="s">
        <v>56</v>
      </c>
      <c r="X91" s="64" t="s">
        <v>56</v>
      </c>
      <c r="Y91" s="64" t="s">
        <v>56</v>
      </c>
      <c r="Z91" s="64" t="s">
        <v>56</v>
      </c>
      <c r="AA91" s="64" t="s">
        <v>56</v>
      </c>
    </row>
    <row r="92" spans="1:27" ht="24" x14ac:dyDescent="0.2">
      <c r="A92" s="30" t="s">
        <v>186</v>
      </c>
      <c r="B92" s="25" t="s">
        <v>198</v>
      </c>
      <c r="C92" s="19" t="s">
        <v>199</v>
      </c>
      <c r="D92" s="64" t="s">
        <v>56</v>
      </c>
      <c r="E92" s="64" t="s">
        <v>56</v>
      </c>
      <c r="F92" s="64" t="s">
        <v>56</v>
      </c>
      <c r="G92" s="64" t="s">
        <v>56</v>
      </c>
      <c r="H92" s="64" t="s">
        <v>56</v>
      </c>
      <c r="I92" s="64" t="s">
        <v>56</v>
      </c>
      <c r="J92" s="64" t="s">
        <v>56</v>
      </c>
      <c r="K92" s="64" t="s">
        <v>56</v>
      </c>
      <c r="L92" s="64" t="s">
        <v>56</v>
      </c>
      <c r="M92" s="64" t="s">
        <v>56</v>
      </c>
      <c r="N92" s="64" t="s">
        <v>56</v>
      </c>
      <c r="O92" s="64" t="s">
        <v>56</v>
      </c>
      <c r="P92" s="64" t="s">
        <v>56</v>
      </c>
      <c r="Q92" s="64" t="s">
        <v>56</v>
      </c>
      <c r="R92" s="64" t="s">
        <v>56</v>
      </c>
      <c r="S92" s="64" t="s">
        <v>56</v>
      </c>
      <c r="T92" s="64" t="s">
        <v>56</v>
      </c>
      <c r="U92" s="64" t="s">
        <v>56</v>
      </c>
      <c r="V92" s="64" t="s">
        <v>56</v>
      </c>
      <c r="W92" s="64" t="s">
        <v>56</v>
      </c>
      <c r="X92" s="64" t="s">
        <v>56</v>
      </c>
      <c r="Y92" s="64" t="s">
        <v>56</v>
      </c>
      <c r="Z92" s="64" t="s">
        <v>56</v>
      </c>
      <c r="AA92" s="64" t="s">
        <v>56</v>
      </c>
    </row>
    <row r="93" spans="1:27" ht="24" x14ac:dyDescent="0.2">
      <c r="A93" s="30" t="s">
        <v>186</v>
      </c>
      <c r="B93" s="25" t="s">
        <v>200</v>
      </c>
      <c r="C93" s="19" t="s">
        <v>201</v>
      </c>
      <c r="D93" s="64" t="s">
        <v>56</v>
      </c>
      <c r="E93" s="64" t="s">
        <v>56</v>
      </c>
      <c r="F93" s="64" t="s">
        <v>56</v>
      </c>
      <c r="G93" s="64" t="s">
        <v>56</v>
      </c>
      <c r="H93" s="64" t="s">
        <v>56</v>
      </c>
      <c r="I93" s="64" t="s">
        <v>56</v>
      </c>
      <c r="J93" s="64" t="s">
        <v>56</v>
      </c>
      <c r="K93" s="64" t="s">
        <v>56</v>
      </c>
      <c r="L93" s="64" t="s">
        <v>56</v>
      </c>
      <c r="M93" s="64" t="s">
        <v>56</v>
      </c>
      <c r="N93" s="64" t="s">
        <v>56</v>
      </c>
      <c r="O93" s="64" t="s">
        <v>56</v>
      </c>
      <c r="P93" s="64" t="s">
        <v>56</v>
      </c>
      <c r="Q93" s="64" t="s">
        <v>56</v>
      </c>
      <c r="R93" s="64" t="s">
        <v>56</v>
      </c>
      <c r="S93" s="64" t="s">
        <v>56</v>
      </c>
      <c r="T93" s="64" t="s">
        <v>56</v>
      </c>
      <c r="U93" s="64" t="s">
        <v>56</v>
      </c>
      <c r="V93" s="64" t="s">
        <v>56</v>
      </c>
      <c r="W93" s="64" t="s">
        <v>56</v>
      </c>
      <c r="X93" s="64" t="s">
        <v>56</v>
      </c>
      <c r="Y93" s="64" t="s">
        <v>56</v>
      </c>
      <c r="Z93" s="64" t="s">
        <v>56</v>
      </c>
      <c r="AA93" s="64" t="s">
        <v>56</v>
      </c>
    </row>
    <row r="94" spans="1:27" ht="24" x14ac:dyDescent="0.2">
      <c r="A94" s="30" t="s">
        <v>186</v>
      </c>
      <c r="B94" s="25" t="s">
        <v>202</v>
      </c>
      <c r="C94" s="19" t="s">
        <v>203</v>
      </c>
      <c r="D94" s="64" t="s">
        <v>56</v>
      </c>
      <c r="E94" s="64" t="s">
        <v>56</v>
      </c>
      <c r="F94" s="64" t="s">
        <v>56</v>
      </c>
      <c r="G94" s="64" t="s">
        <v>56</v>
      </c>
      <c r="H94" s="64" t="s">
        <v>56</v>
      </c>
      <c r="I94" s="64" t="s">
        <v>56</v>
      </c>
      <c r="J94" s="64" t="s">
        <v>56</v>
      </c>
      <c r="K94" s="64" t="s">
        <v>56</v>
      </c>
      <c r="L94" s="64" t="s">
        <v>56</v>
      </c>
      <c r="M94" s="64" t="s">
        <v>56</v>
      </c>
      <c r="N94" s="64" t="s">
        <v>56</v>
      </c>
      <c r="O94" s="64" t="s">
        <v>56</v>
      </c>
      <c r="P94" s="64" t="s">
        <v>56</v>
      </c>
      <c r="Q94" s="64" t="s">
        <v>56</v>
      </c>
      <c r="R94" s="64" t="s">
        <v>56</v>
      </c>
      <c r="S94" s="64" t="s">
        <v>56</v>
      </c>
      <c r="T94" s="64" t="s">
        <v>56</v>
      </c>
      <c r="U94" s="64" t="s">
        <v>56</v>
      </c>
      <c r="V94" s="64" t="s">
        <v>56</v>
      </c>
      <c r="W94" s="64" t="s">
        <v>56</v>
      </c>
      <c r="X94" s="64" t="s">
        <v>56</v>
      </c>
      <c r="Y94" s="64" t="s">
        <v>56</v>
      </c>
      <c r="Z94" s="64" t="s">
        <v>56</v>
      </c>
      <c r="AA94" s="64" t="s">
        <v>56</v>
      </c>
    </row>
    <row r="95" spans="1:27" ht="24" x14ac:dyDescent="0.2">
      <c r="A95" s="30" t="s">
        <v>186</v>
      </c>
      <c r="B95" s="25" t="s">
        <v>204</v>
      </c>
      <c r="C95" s="19" t="s">
        <v>205</v>
      </c>
      <c r="D95" s="64" t="s">
        <v>56</v>
      </c>
      <c r="E95" s="64" t="s">
        <v>56</v>
      </c>
      <c r="F95" s="64" t="s">
        <v>56</v>
      </c>
      <c r="G95" s="64" t="s">
        <v>56</v>
      </c>
      <c r="H95" s="64" t="s">
        <v>56</v>
      </c>
      <c r="I95" s="64" t="s">
        <v>56</v>
      </c>
      <c r="J95" s="64" t="s">
        <v>56</v>
      </c>
      <c r="K95" s="64" t="s">
        <v>56</v>
      </c>
      <c r="L95" s="64" t="s">
        <v>56</v>
      </c>
      <c r="M95" s="64" t="s">
        <v>56</v>
      </c>
      <c r="N95" s="64" t="s">
        <v>56</v>
      </c>
      <c r="O95" s="64" t="s">
        <v>56</v>
      </c>
      <c r="P95" s="64" t="s">
        <v>56</v>
      </c>
      <c r="Q95" s="64" t="s">
        <v>56</v>
      </c>
      <c r="R95" s="64" t="s">
        <v>56</v>
      </c>
      <c r="S95" s="64" t="s">
        <v>56</v>
      </c>
      <c r="T95" s="64" t="s">
        <v>56</v>
      </c>
      <c r="U95" s="64" t="s">
        <v>56</v>
      </c>
      <c r="V95" s="64" t="s">
        <v>56</v>
      </c>
      <c r="W95" s="64" t="s">
        <v>56</v>
      </c>
      <c r="X95" s="64" t="s">
        <v>56</v>
      </c>
      <c r="Y95" s="64" t="s">
        <v>56</v>
      </c>
      <c r="Z95" s="64" t="s">
        <v>56</v>
      </c>
      <c r="AA95" s="64" t="s">
        <v>56</v>
      </c>
    </row>
    <row r="96" spans="1:27" ht="24" x14ac:dyDescent="0.2">
      <c r="A96" s="30" t="s">
        <v>186</v>
      </c>
      <c r="B96" s="25" t="s">
        <v>206</v>
      </c>
      <c r="C96" s="19" t="s">
        <v>207</v>
      </c>
      <c r="D96" s="64" t="s">
        <v>56</v>
      </c>
      <c r="E96" s="64" t="s">
        <v>56</v>
      </c>
      <c r="F96" s="64" t="s">
        <v>56</v>
      </c>
      <c r="G96" s="64" t="s">
        <v>56</v>
      </c>
      <c r="H96" s="64" t="s">
        <v>56</v>
      </c>
      <c r="I96" s="64" t="s">
        <v>56</v>
      </c>
      <c r="J96" s="64" t="s">
        <v>56</v>
      </c>
      <c r="K96" s="64" t="s">
        <v>56</v>
      </c>
      <c r="L96" s="64" t="s">
        <v>56</v>
      </c>
      <c r="M96" s="64" t="s">
        <v>56</v>
      </c>
      <c r="N96" s="64" t="s">
        <v>56</v>
      </c>
      <c r="O96" s="64" t="s">
        <v>56</v>
      </c>
      <c r="P96" s="64" t="s">
        <v>56</v>
      </c>
      <c r="Q96" s="64" t="s">
        <v>56</v>
      </c>
      <c r="R96" s="64" t="s">
        <v>56</v>
      </c>
      <c r="S96" s="64" t="s">
        <v>56</v>
      </c>
      <c r="T96" s="64" t="s">
        <v>56</v>
      </c>
      <c r="U96" s="64" t="s">
        <v>56</v>
      </c>
      <c r="V96" s="64" t="s">
        <v>56</v>
      </c>
      <c r="W96" s="64" t="s">
        <v>56</v>
      </c>
      <c r="X96" s="64" t="s">
        <v>56</v>
      </c>
      <c r="Y96" s="64" t="s">
        <v>56</v>
      </c>
      <c r="Z96" s="64" t="s">
        <v>56</v>
      </c>
      <c r="AA96" s="64" t="s">
        <v>56</v>
      </c>
    </row>
    <row r="97" spans="1:27" ht="24" x14ac:dyDescent="0.2">
      <c r="A97" s="30" t="s">
        <v>186</v>
      </c>
      <c r="B97" s="25" t="s">
        <v>206</v>
      </c>
      <c r="C97" s="19" t="s">
        <v>208</v>
      </c>
      <c r="D97" s="64" t="s">
        <v>56</v>
      </c>
      <c r="E97" s="64" t="s">
        <v>56</v>
      </c>
      <c r="F97" s="64" t="s">
        <v>56</v>
      </c>
      <c r="G97" s="64" t="s">
        <v>56</v>
      </c>
      <c r="H97" s="64" t="s">
        <v>56</v>
      </c>
      <c r="I97" s="64" t="s">
        <v>56</v>
      </c>
      <c r="J97" s="64" t="s">
        <v>56</v>
      </c>
      <c r="K97" s="64" t="s">
        <v>56</v>
      </c>
      <c r="L97" s="64" t="s">
        <v>56</v>
      </c>
      <c r="M97" s="64" t="s">
        <v>56</v>
      </c>
      <c r="N97" s="64" t="s">
        <v>56</v>
      </c>
      <c r="O97" s="64" t="s">
        <v>56</v>
      </c>
      <c r="P97" s="64" t="s">
        <v>56</v>
      </c>
      <c r="Q97" s="64" t="s">
        <v>56</v>
      </c>
      <c r="R97" s="64" t="s">
        <v>56</v>
      </c>
      <c r="S97" s="64" t="s">
        <v>56</v>
      </c>
      <c r="T97" s="64" t="s">
        <v>56</v>
      </c>
      <c r="U97" s="64" t="s">
        <v>56</v>
      </c>
      <c r="V97" s="64" t="s">
        <v>56</v>
      </c>
      <c r="W97" s="64" t="s">
        <v>56</v>
      </c>
      <c r="X97" s="64" t="s">
        <v>56</v>
      </c>
      <c r="Y97" s="64" t="s">
        <v>56</v>
      </c>
      <c r="Z97" s="64" t="s">
        <v>56</v>
      </c>
      <c r="AA97" s="64" t="s">
        <v>56</v>
      </c>
    </row>
    <row r="98" spans="1:27" ht="24" x14ac:dyDescent="0.2">
      <c r="A98" s="26" t="s">
        <v>209</v>
      </c>
      <c r="B98" s="27" t="s">
        <v>210</v>
      </c>
      <c r="C98" s="28" t="s">
        <v>55</v>
      </c>
      <c r="D98" s="29" t="s">
        <v>56</v>
      </c>
      <c r="E98" s="29" t="s">
        <v>56</v>
      </c>
      <c r="F98" s="29" t="s">
        <v>56</v>
      </c>
      <c r="G98" s="29" t="s">
        <v>56</v>
      </c>
      <c r="H98" s="29" t="s">
        <v>56</v>
      </c>
      <c r="I98" s="29" t="s">
        <v>56</v>
      </c>
      <c r="J98" s="29" t="s">
        <v>56</v>
      </c>
      <c r="K98" s="29" t="s">
        <v>56</v>
      </c>
      <c r="L98" s="29" t="s">
        <v>56</v>
      </c>
      <c r="M98" s="29" t="s">
        <v>56</v>
      </c>
      <c r="N98" s="29" t="s">
        <v>56</v>
      </c>
      <c r="O98" s="29" t="s">
        <v>56</v>
      </c>
      <c r="P98" s="29" t="s">
        <v>56</v>
      </c>
      <c r="Q98" s="29" t="s">
        <v>56</v>
      </c>
      <c r="R98" s="29" t="s">
        <v>56</v>
      </c>
      <c r="S98" s="29" t="s">
        <v>56</v>
      </c>
      <c r="T98" s="29" t="s">
        <v>56</v>
      </c>
      <c r="U98" s="29" t="s">
        <v>56</v>
      </c>
      <c r="V98" s="29" t="s">
        <v>56</v>
      </c>
      <c r="W98" s="29" t="s">
        <v>56</v>
      </c>
      <c r="X98" s="29" t="s">
        <v>56</v>
      </c>
      <c r="Y98" s="29" t="s">
        <v>56</v>
      </c>
      <c r="Z98" s="29" t="s">
        <v>56</v>
      </c>
      <c r="AA98" s="29" t="s">
        <v>56</v>
      </c>
    </row>
    <row r="99" spans="1:27" x14ac:dyDescent="0.2">
      <c r="A99" s="26" t="s">
        <v>211</v>
      </c>
      <c r="B99" s="27" t="s">
        <v>212</v>
      </c>
      <c r="C99" s="28" t="s">
        <v>55</v>
      </c>
      <c r="D99" s="29" t="s">
        <v>56</v>
      </c>
      <c r="E99" s="29" t="s">
        <v>56</v>
      </c>
      <c r="F99" s="29" t="s">
        <v>56</v>
      </c>
      <c r="G99" s="29" t="s">
        <v>56</v>
      </c>
      <c r="H99" s="29" t="s">
        <v>56</v>
      </c>
      <c r="I99" s="29" t="s">
        <v>56</v>
      </c>
      <c r="J99" s="29" t="s">
        <v>56</v>
      </c>
      <c r="K99" s="29" t="s">
        <v>56</v>
      </c>
      <c r="L99" s="29" t="s">
        <v>56</v>
      </c>
      <c r="M99" s="29" t="s">
        <v>56</v>
      </c>
      <c r="N99" s="29" t="s">
        <v>56</v>
      </c>
      <c r="O99" s="29" t="s">
        <v>56</v>
      </c>
      <c r="P99" s="29" t="s">
        <v>56</v>
      </c>
      <c r="Q99" s="29" t="s">
        <v>56</v>
      </c>
      <c r="R99" s="29" t="s">
        <v>56</v>
      </c>
      <c r="S99" s="29" t="s">
        <v>56</v>
      </c>
      <c r="T99" s="29" t="s">
        <v>56</v>
      </c>
      <c r="U99" s="29" t="s">
        <v>56</v>
      </c>
      <c r="V99" s="29" t="s">
        <v>56</v>
      </c>
      <c r="W99" s="29" t="s">
        <v>56</v>
      </c>
      <c r="X99" s="29" t="s">
        <v>56</v>
      </c>
      <c r="Y99" s="29" t="s">
        <v>56</v>
      </c>
      <c r="Z99" s="29" t="s">
        <v>56</v>
      </c>
      <c r="AA99" s="29" t="s">
        <v>56</v>
      </c>
    </row>
  </sheetData>
  <mergeCells count="18">
    <mergeCell ref="P17:U17"/>
    <mergeCell ref="V17:AA17"/>
    <mergeCell ref="A15:A18"/>
    <mergeCell ref="B15:B18"/>
    <mergeCell ref="C15:C18"/>
    <mergeCell ref="D15:AA15"/>
    <mergeCell ref="D16:I16"/>
    <mergeCell ref="J16:O16"/>
    <mergeCell ref="P16:U16"/>
    <mergeCell ref="V16:AA16"/>
    <mergeCell ref="D17:I17"/>
    <mergeCell ref="J17:O17"/>
    <mergeCell ref="A6:AA6"/>
    <mergeCell ref="A8:AA8"/>
    <mergeCell ref="A9:AA9"/>
    <mergeCell ref="A10:AA10"/>
    <mergeCell ref="A12:AA12"/>
    <mergeCell ref="A13:AA13"/>
  </mergeCells>
  <pageMargins left="0.25" right="0.25" top="0.75" bottom="0.75" header="0.3" footer="0.3"/>
  <pageSetup paperSize="9" scale="2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9"/>
  <sheetViews>
    <sheetView workbookViewId="0">
      <selection activeCell="O1" sqref="O1:O5"/>
    </sheetView>
  </sheetViews>
  <sheetFormatPr defaultColWidth="8.85546875" defaultRowHeight="12" x14ac:dyDescent="0.2"/>
  <cols>
    <col min="1" max="1" width="13.42578125" style="34" customWidth="1"/>
    <col min="2" max="2" width="53.140625" style="34" customWidth="1"/>
    <col min="3" max="4" width="14.140625" style="34" customWidth="1"/>
    <col min="5" max="6" width="15.5703125" style="34" customWidth="1"/>
    <col min="7" max="15" width="13.7109375" style="34" customWidth="1"/>
    <col min="16" max="16384" width="8.85546875" style="34"/>
  </cols>
  <sheetData>
    <row r="1" spans="1:15" ht="12.75" x14ac:dyDescent="0.2">
      <c r="O1" s="38" t="s">
        <v>449</v>
      </c>
    </row>
    <row r="2" spans="1:15" ht="12.75" x14ac:dyDescent="0.2">
      <c r="O2" s="38" t="s">
        <v>214</v>
      </c>
    </row>
    <row r="3" spans="1:15" ht="12.75" x14ac:dyDescent="0.2">
      <c r="O3" s="38" t="s">
        <v>215</v>
      </c>
    </row>
    <row r="4" spans="1:15" ht="12.75" x14ac:dyDescent="0.2">
      <c r="O4" s="38" t="s">
        <v>216</v>
      </c>
    </row>
    <row r="5" spans="1:15" ht="12.75" x14ac:dyDescent="0.2">
      <c r="O5" s="39" t="s">
        <v>217</v>
      </c>
    </row>
    <row r="6" spans="1:15" x14ac:dyDescent="0.2">
      <c r="B6" s="40" t="s">
        <v>242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8" spans="1:15" x14ac:dyDescent="0.2">
      <c r="B8" s="40" t="s">
        <v>351</v>
      </c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5" x14ac:dyDescent="0.2">
      <c r="B9" s="40" t="s">
        <v>352</v>
      </c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2" spans="1:15" x14ac:dyDescent="0.2">
      <c r="A12" s="40" t="s">
        <v>3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</row>
    <row r="13" spans="1:15" x14ac:dyDescent="0.2">
      <c r="B13" s="40" t="s">
        <v>4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5" spans="1:15" ht="23.25" customHeight="1" x14ac:dyDescent="0.2">
      <c r="A15" s="5" t="s">
        <v>5</v>
      </c>
      <c r="B15" s="5" t="s">
        <v>219</v>
      </c>
      <c r="C15" s="5" t="s">
        <v>7</v>
      </c>
      <c r="D15" s="68" t="s">
        <v>353</v>
      </c>
      <c r="E15" s="69"/>
      <c r="F15" s="5" t="s">
        <v>354</v>
      </c>
      <c r="G15" s="5"/>
      <c r="H15" s="5"/>
      <c r="I15" s="5"/>
      <c r="J15" s="5"/>
      <c r="K15" s="5"/>
      <c r="L15" s="5"/>
      <c r="M15" s="5"/>
      <c r="N15" s="5"/>
      <c r="O15" s="5"/>
    </row>
    <row r="16" spans="1:15" ht="23.25" customHeight="1" x14ac:dyDescent="0.2">
      <c r="A16" s="5"/>
      <c r="B16" s="5"/>
      <c r="C16" s="5"/>
      <c r="D16" s="70"/>
      <c r="E16" s="71"/>
      <c r="F16" s="72" t="s">
        <v>224</v>
      </c>
      <c r="G16" s="73"/>
      <c r="H16" s="73"/>
      <c r="I16" s="73"/>
      <c r="J16" s="73"/>
      <c r="K16" s="73"/>
      <c r="L16" s="73"/>
      <c r="M16" s="73"/>
      <c r="N16" s="73"/>
      <c r="O16" s="74"/>
    </row>
    <row r="17" spans="1:15" ht="15" customHeight="1" x14ac:dyDescent="0.2">
      <c r="A17" s="5"/>
      <c r="B17" s="5"/>
      <c r="C17" s="5"/>
      <c r="D17" s="45" t="s">
        <v>14</v>
      </c>
      <c r="E17" s="47"/>
      <c r="F17" s="6" t="s">
        <v>232</v>
      </c>
      <c r="G17" s="8"/>
      <c r="H17" s="6" t="s">
        <v>233</v>
      </c>
      <c r="I17" s="8"/>
      <c r="J17" s="6" t="s">
        <v>234</v>
      </c>
      <c r="K17" s="8"/>
      <c r="L17" s="6" t="s">
        <v>235</v>
      </c>
      <c r="M17" s="8"/>
      <c r="N17" s="45" t="s">
        <v>236</v>
      </c>
      <c r="O17" s="47"/>
    </row>
    <row r="18" spans="1:15" ht="24" x14ac:dyDescent="0.2">
      <c r="A18" s="5"/>
      <c r="B18" s="5"/>
      <c r="C18" s="5"/>
      <c r="D18" s="11" t="s">
        <v>250</v>
      </c>
      <c r="E18" s="11" t="s">
        <v>251</v>
      </c>
      <c r="F18" s="11" t="s">
        <v>250</v>
      </c>
      <c r="G18" s="11" t="s">
        <v>251</v>
      </c>
      <c r="H18" s="11" t="s">
        <v>250</v>
      </c>
      <c r="I18" s="11" t="s">
        <v>251</v>
      </c>
      <c r="J18" s="11" t="s">
        <v>250</v>
      </c>
      <c r="K18" s="11" t="s">
        <v>251</v>
      </c>
      <c r="L18" s="11" t="s">
        <v>250</v>
      </c>
      <c r="M18" s="11" t="s">
        <v>251</v>
      </c>
      <c r="N18" s="11" t="s">
        <v>250</v>
      </c>
      <c r="O18" s="11" t="s">
        <v>251</v>
      </c>
    </row>
    <row r="19" spans="1:15" x14ac:dyDescent="0.2">
      <c r="A19" s="11">
        <v>1</v>
      </c>
      <c r="B19" s="11">
        <v>2</v>
      </c>
      <c r="C19" s="11">
        <v>3</v>
      </c>
      <c r="D19" s="12" t="s">
        <v>309</v>
      </c>
      <c r="E19" s="12" t="s">
        <v>310</v>
      </c>
      <c r="F19" s="12" t="s">
        <v>311</v>
      </c>
      <c r="G19" s="12" t="s">
        <v>312</v>
      </c>
      <c r="H19" s="12" t="s">
        <v>355</v>
      </c>
      <c r="I19" s="12" t="s">
        <v>356</v>
      </c>
      <c r="J19" s="12" t="s">
        <v>357</v>
      </c>
      <c r="K19" s="12" t="s">
        <v>358</v>
      </c>
      <c r="L19" s="12" t="s">
        <v>359</v>
      </c>
      <c r="M19" s="12" t="s">
        <v>360</v>
      </c>
      <c r="N19" s="12" t="s">
        <v>313</v>
      </c>
      <c r="O19" s="12" t="s">
        <v>314</v>
      </c>
    </row>
    <row r="20" spans="1:15" x14ac:dyDescent="0.2">
      <c r="A20" s="12">
        <v>0</v>
      </c>
      <c r="B20" s="11" t="s">
        <v>54</v>
      </c>
      <c r="C20" s="11" t="s">
        <v>55</v>
      </c>
      <c r="D20" s="54">
        <f t="shared" ref="D20:O20" si="0">SUM(D21:D25)</f>
        <v>101010</v>
      </c>
      <c r="E20" s="54">
        <f t="shared" si="0"/>
        <v>631</v>
      </c>
      <c r="F20" s="54">
        <f t="shared" si="0"/>
        <v>21140</v>
      </c>
      <c r="G20" s="54">
        <f t="shared" si="0"/>
        <v>575</v>
      </c>
      <c r="H20" s="54">
        <f t="shared" si="0"/>
        <v>19930</v>
      </c>
      <c r="I20" s="54">
        <f t="shared" si="0"/>
        <v>3</v>
      </c>
      <c r="J20" s="54">
        <f t="shared" si="0"/>
        <v>19671</v>
      </c>
      <c r="K20" s="54">
        <f t="shared" si="0"/>
        <v>1</v>
      </c>
      <c r="L20" s="54">
        <f t="shared" si="0"/>
        <v>25721</v>
      </c>
      <c r="M20" s="54">
        <f t="shared" si="0"/>
        <v>12</v>
      </c>
      <c r="N20" s="54">
        <f t="shared" si="0"/>
        <v>86462</v>
      </c>
      <c r="O20" s="54">
        <f t="shared" si="0"/>
        <v>591</v>
      </c>
    </row>
    <row r="21" spans="1:15" x14ac:dyDescent="0.2">
      <c r="A21" s="12" t="s">
        <v>57</v>
      </c>
      <c r="B21" s="18" t="s">
        <v>58</v>
      </c>
      <c r="C21" s="11" t="s">
        <v>55</v>
      </c>
      <c r="D21" s="55" t="str">
        <f t="shared" ref="D21:O21" si="1">D27</f>
        <v>нд</v>
      </c>
      <c r="E21" s="55" t="str">
        <f t="shared" si="1"/>
        <v>нд</v>
      </c>
      <c r="F21" s="55" t="str">
        <f t="shared" si="1"/>
        <v>нд</v>
      </c>
      <c r="G21" s="55" t="str">
        <f t="shared" si="1"/>
        <v>нд</v>
      </c>
      <c r="H21" s="55" t="str">
        <f t="shared" si="1"/>
        <v>нд</v>
      </c>
      <c r="I21" s="55" t="str">
        <f t="shared" si="1"/>
        <v>нд</v>
      </c>
      <c r="J21" s="55" t="str">
        <f t="shared" si="1"/>
        <v>нд</v>
      </c>
      <c r="K21" s="55" t="str">
        <f t="shared" si="1"/>
        <v>нд</v>
      </c>
      <c r="L21" s="55" t="str">
        <f t="shared" si="1"/>
        <v>нд</v>
      </c>
      <c r="M21" s="55" t="str">
        <f t="shared" si="1"/>
        <v>нд</v>
      </c>
      <c r="N21" s="55" t="str">
        <f t="shared" si="1"/>
        <v>нд</v>
      </c>
      <c r="O21" s="55" t="str">
        <f t="shared" si="1"/>
        <v>нд</v>
      </c>
    </row>
    <row r="22" spans="1:15" ht="24" x14ac:dyDescent="0.2">
      <c r="A22" s="12" t="s">
        <v>59</v>
      </c>
      <c r="B22" s="18" t="s">
        <v>60</v>
      </c>
      <c r="C22" s="11" t="s">
        <v>55</v>
      </c>
      <c r="D22" s="55">
        <f t="shared" ref="D22:O22" si="2">D33</f>
        <v>101010</v>
      </c>
      <c r="E22" s="55">
        <f t="shared" si="2"/>
        <v>12</v>
      </c>
      <c r="F22" s="55">
        <f t="shared" si="2"/>
        <v>21140</v>
      </c>
      <c r="G22" s="55">
        <f t="shared" si="2"/>
        <v>11</v>
      </c>
      <c r="H22" s="55">
        <f t="shared" si="2"/>
        <v>19930</v>
      </c>
      <c r="I22" s="55">
        <f t="shared" si="2"/>
        <v>0</v>
      </c>
      <c r="J22" s="55">
        <f t="shared" si="2"/>
        <v>19671</v>
      </c>
      <c r="K22" s="55">
        <f t="shared" si="2"/>
        <v>0</v>
      </c>
      <c r="L22" s="55">
        <f t="shared" si="2"/>
        <v>25721</v>
      </c>
      <c r="M22" s="55">
        <f t="shared" si="2"/>
        <v>0</v>
      </c>
      <c r="N22" s="55">
        <f t="shared" si="2"/>
        <v>86462</v>
      </c>
      <c r="O22" s="55">
        <f t="shared" si="2"/>
        <v>11</v>
      </c>
    </row>
    <row r="23" spans="1:15" x14ac:dyDescent="0.2">
      <c r="A23" s="12" t="s">
        <v>61</v>
      </c>
      <c r="B23" s="18" t="s">
        <v>62</v>
      </c>
      <c r="C23" s="11" t="s">
        <v>55</v>
      </c>
      <c r="D23" s="55">
        <f t="shared" ref="D23:O23" si="3">D65</f>
        <v>0</v>
      </c>
      <c r="E23" s="55">
        <f t="shared" si="3"/>
        <v>619</v>
      </c>
      <c r="F23" s="55">
        <f t="shared" si="3"/>
        <v>0</v>
      </c>
      <c r="G23" s="55">
        <f t="shared" si="3"/>
        <v>564</v>
      </c>
      <c r="H23" s="55">
        <f t="shared" si="3"/>
        <v>0</v>
      </c>
      <c r="I23" s="55">
        <f t="shared" si="3"/>
        <v>3</v>
      </c>
      <c r="J23" s="55">
        <f t="shared" si="3"/>
        <v>0</v>
      </c>
      <c r="K23" s="55">
        <f t="shared" si="3"/>
        <v>1</v>
      </c>
      <c r="L23" s="55">
        <f t="shared" si="3"/>
        <v>0</v>
      </c>
      <c r="M23" s="55">
        <f t="shared" si="3"/>
        <v>12</v>
      </c>
      <c r="N23" s="55">
        <f t="shared" si="3"/>
        <v>0</v>
      </c>
      <c r="O23" s="55">
        <f t="shared" si="3"/>
        <v>580</v>
      </c>
    </row>
    <row r="24" spans="1:15" ht="24" x14ac:dyDescent="0.2">
      <c r="A24" s="12" t="s">
        <v>63</v>
      </c>
      <c r="B24" s="18" t="s">
        <v>64</v>
      </c>
      <c r="C24" s="11" t="s">
        <v>55</v>
      </c>
      <c r="D24" s="55" t="str">
        <f t="shared" ref="D24:O25" si="4">D98</f>
        <v>нд</v>
      </c>
      <c r="E24" s="55" t="str">
        <f t="shared" si="4"/>
        <v>нд</v>
      </c>
      <c r="F24" s="55" t="str">
        <f t="shared" si="4"/>
        <v>нд</v>
      </c>
      <c r="G24" s="55" t="str">
        <f t="shared" si="4"/>
        <v>нд</v>
      </c>
      <c r="H24" s="55" t="str">
        <f t="shared" si="4"/>
        <v>нд</v>
      </c>
      <c r="I24" s="55" t="str">
        <f t="shared" si="4"/>
        <v>нд</v>
      </c>
      <c r="J24" s="55" t="str">
        <f t="shared" si="4"/>
        <v>нд</v>
      </c>
      <c r="K24" s="55" t="str">
        <f t="shared" si="4"/>
        <v>нд</v>
      </c>
      <c r="L24" s="55" t="str">
        <f t="shared" si="4"/>
        <v>нд</v>
      </c>
      <c r="M24" s="55" t="str">
        <f t="shared" si="4"/>
        <v>нд</v>
      </c>
      <c r="N24" s="55" t="str">
        <f t="shared" si="4"/>
        <v>нд</v>
      </c>
      <c r="O24" s="55" t="str">
        <f t="shared" si="4"/>
        <v>нд</v>
      </c>
    </row>
    <row r="25" spans="1:15" x14ac:dyDescent="0.2">
      <c r="A25" s="12" t="s">
        <v>65</v>
      </c>
      <c r="B25" s="18" t="s">
        <v>66</v>
      </c>
      <c r="C25" s="11" t="s">
        <v>55</v>
      </c>
      <c r="D25" s="55" t="str">
        <f t="shared" si="4"/>
        <v>нд</v>
      </c>
      <c r="E25" s="55" t="str">
        <f t="shared" si="4"/>
        <v>нд</v>
      </c>
      <c r="F25" s="55" t="str">
        <f t="shared" si="4"/>
        <v>нд</v>
      </c>
      <c r="G25" s="55" t="str">
        <f t="shared" si="4"/>
        <v>нд</v>
      </c>
      <c r="H25" s="55" t="str">
        <f t="shared" si="4"/>
        <v>нд</v>
      </c>
      <c r="I25" s="55" t="str">
        <f t="shared" si="4"/>
        <v>нд</v>
      </c>
      <c r="J25" s="55" t="str">
        <f t="shared" si="4"/>
        <v>нд</v>
      </c>
      <c r="K25" s="55" t="str">
        <f t="shared" si="4"/>
        <v>нд</v>
      </c>
      <c r="L25" s="55" t="str">
        <f t="shared" si="4"/>
        <v>нд</v>
      </c>
      <c r="M25" s="55" t="str">
        <f t="shared" si="4"/>
        <v>нд</v>
      </c>
      <c r="N25" s="55" t="str">
        <f t="shared" si="4"/>
        <v>нд</v>
      </c>
      <c r="O25" s="55" t="str">
        <f t="shared" si="4"/>
        <v>нд</v>
      </c>
    </row>
    <row r="26" spans="1:15" x14ac:dyDescent="0.2">
      <c r="A26" s="26">
        <v>1</v>
      </c>
      <c r="B26" s="28" t="s">
        <v>67</v>
      </c>
      <c r="C26" s="28" t="s">
        <v>55</v>
      </c>
      <c r="D26" s="56">
        <f t="shared" ref="D26:O26" si="5">D20</f>
        <v>101010</v>
      </c>
      <c r="E26" s="56">
        <f t="shared" si="5"/>
        <v>631</v>
      </c>
      <c r="F26" s="56">
        <f t="shared" si="5"/>
        <v>21140</v>
      </c>
      <c r="G26" s="56">
        <f t="shared" si="5"/>
        <v>575</v>
      </c>
      <c r="H26" s="56">
        <f t="shared" si="5"/>
        <v>19930</v>
      </c>
      <c r="I26" s="56">
        <f t="shared" si="5"/>
        <v>3</v>
      </c>
      <c r="J26" s="56">
        <f t="shared" si="5"/>
        <v>19671</v>
      </c>
      <c r="K26" s="56">
        <f t="shared" si="5"/>
        <v>1</v>
      </c>
      <c r="L26" s="56">
        <f t="shared" si="5"/>
        <v>25721</v>
      </c>
      <c r="M26" s="56">
        <f t="shared" si="5"/>
        <v>12</v>
      </c>
      <c r="N26" s="56">
        <f t="shared" si="5"/>
        <v>86462</v>
      </c>
      <c r="O26" s="56">
        <f t="shared" si="5"/>
        <v>591</v>
      </c>
    </row>
    <row r="27" spans="1:15" x14ac:dyDescent="0.2">
      <c r="A27" s="12" t="s">
        <v>68</v>
      </c>
      <c r="B27" s="18" t="s">
        <v>69</v>
      </c>
      <c r="C27" s="11" t="s">
        <v>55</v>
      </c>
      <c r="D27" s="55" t="s">
        <v>56</v>
      </c>
      <c r="E27" s="55" t="s">
        <v>56</v>
      </c>
      <c r="F27" s="55" t="s">
        <v>56</v>
      </c>
      <c r="G27" s="55" t="s">
        <v>56</v>
      </c>
      <c r="H27" s="55" t="s">
        <v>56</v>
      </c>
      <c r="I27" s="55" t="s">
        <v>56</v>
      </c>
      <c r="J27" s="55" t="s">
        <v>56</v>
      </c>
      <c r="K27" s="55" t="s">
        <v>56</v>
      </c>
      <c r="L27" s="55" t="s">
        <v>56</v>
      </c>
      <c r="M27" s="55" t="s">
        <v>56</v>
      </c>
      <c r="N27" s="55" t="s">
        <v>56</v>
      </c>
      <c r="O27" s="55" t="s">
        <v>56</v>
      </c>
    </row>
    <row r="28" spans="1:15" x14ac:dyDescent="0.2">
      <c r="A28" s="12" t="s">
        <v>70</v>
      </c>
      <c r="B28" s="18" t="s">
        <v>71</v>
      </c>
      <c r="C28" s="11" t="s">
        <v>55</v>
      </c>
      <c r="D28" s="55" t="s">
        <v>56</v>
      </c>
      <c r="E28" s="55" t="s">
        <v>56</v>
      </c>
      <c r="F28" s="55" t="s">
        <v>56</v>
      </c>
      <c r="G28" s="55" t="s">
        <v>56</v>
      </c>
      <c r="H28" s="55" t="s">
        <v>56</v>
      </c>
      <c r="I28" s="55" t="s">
        <v>56</v>
      </c>
      <c r="J28" s="55" t="s">
        <v>56</v>
      </c>
      <c r="K28" s="55" t="s">
        <v>56</v>
      </c>
      <c r="L28" s="55" t="s">
        <v>56</v>
      </c>
      <c r="M28" s="55" t="s">
        <v>56</v>
      </c>
      <c r="N28" s="55" t="s">
        <v>56</v>
      </c>
      <c r="O28" s="55" t="s">
        <v>56</v>
      </c>
    </row>
    <row r="29" spans="1:15" ht="24" x14ac:dyDescent="0.2">
      <c r="A29" s="24" t="s">
        <v>72</v>
      </c>
      <c r="B29" s="25" t="s">
        <v>73</v>
      </c>
      <c r="C29" s="19" t="s">
        <v>55</v>
      </c>
      <c r="D29" s="55" t="s">
        <v>56</v>
      </c>
      <c r="E29" s="55" t="s">
        <v>56</v>
      </c>
      <c r="F29" s="55" t="s">
        <v>56</v>
      </c>
      <c r="G29" s="55" t="s">
        <v>56</v>
      </c>
      <c r="H29" s="55" t="s">
        <v>56</v>
      </c>
      <c r="I29" s="55" t="s">
        <v>56</v>
      </c>
      <c r="J29" s="55" t="s">
        <v>56</v>
      </c>
      <c r="K29" s="55" t="s">
        <v>56</v>
      </c>
      <c r="L29" s="55" t="s">
        <v>56</v>
      </c>
      <c r="M29" s="55" t="s">
        <v>56</v>
      </c>
      <c r="N29" s="55" t="s">
        <v>56</v>
      </c>
      <c r="O29" s="55" t="s">
        <v>56</v>
      </c>
    </row>
    <row r="30" spans="1:15" ht="24" x14ac:dyDescent="0.2">
      <c r="A30" s="12" t="s">
        <v>74</v>
      </c>
      <c r="B30" s="18" t="s">
        <v>75</v>
      </c>
      <c r="C30" s="11" t="s">
        <v>55</v>
      </c>
      <c r="D30" s="55" t="s">
        <v>56</v>
      </c>
      <c r="E30" s="55" t="s">
        <v>56</v>
      </c>
      <c r="F30" s="55" t="s">
        <v>56</v>
      </c>
      <c r="G30" s="55" t="s">
        <v>56</v>
      </c>
      <c r="H30" s="55" t="s">
        <v>56</v>
      </c>
      <c r="I30" s="55" t="s">
        <v>56</v>
      </c>
      <c r="J30" s="55" t="s">
        <v>56</v>
      </c>
      <c r="K30" s="55" t="s">
        <v>56</v>
      </c>
      <c r="L30" s="55" t="s">
        <v>56</v>
      </c>
      <c r="M30" s="55" t="s">
        <v>56</v>
      </c>
      <c r="N30" s="55" t="s">
        <v>56</v>
      </c>
      <c r="O30" s="55" t="s">
        <v>56</v>
      </c>
    </row>
    <row r="31" spans="1:15" ht="24" x14ac:dyDescent="0.2">
      <c r="A31" s="12" t="s">
        <v>76</v>
      </c>
      <c r="B31" s="18" t="s">
        <v>77</v>
      </c>
      <c r="C31" s="11" t="s">
        <v>55</v>
      </c>
      <c r="D31" s="55" t="s">
        <v>56</v>
      </c>
      <c r="E31" s="55" t="s">
        <v>56</v>
      </c>
      <c r="F31" s="55" t="s">
        <v>56</v>
      </c>
      <c r="G31" s="55" t="s">
        <v>56</v>
      </c>
      <c r="H31" s="55" t="s">
        <v>56</v>
      </c>
      <c r="I31" s="55" t="s">
        <v>56</v>
      </c>
      <c r="J31" s="55" t="s">
        <v>56</v>
      </c>
      <c r="K31" s="55" t="s">
        <v>56</v>
      </c>
      <c r="L31" s="55" t="s">
        <v>56</v>
      </c>
      <c r="M31" s="55" t="s">
        <v>56</v>
      </c>
      <c r="N31" s="55" t="s">
        <v>56</v>
      </c>
      <c r="O31" s="55" t="s">
        <v>56</v>
      </c>
    </row>
    <row r="32" spans="1:15" ht="24" x14ac:dyDescent="0.2">
      <c r="A32" s="12" t="s">
        <v>78</v>
      </c>
      <c r="B32" s="18" t="s">
        <v>79</v>
      </c>
      <c r="C32" s="11" t="s">
        <v>55</v>
      </c>
      <c r="D32" s="55" t="s">
        <v>56</v>
      </c>
      <c r="E32" s="55" t="s">
        <v>56</v>
      </c>
      <c r="F32" s="55" t="s">
        <v>56</v>
      </c>
      <c r="G32" s="55" t="s">
        <v>56</v>
      </c>
      <c r="H32" s="55" t="s">
        <v>56</v>
      </c>
      <c r="I32" s="55" t="s">
        <v>56</v>
      </c>
      <c r="J32" s="55" t="s">
        <v>56</v>
      </c>
      <c r="K32" s="55" t="s">
        <v>56</v>
      </c>
      <c r="L32" s="55" t="s">
        <v>56</v>
      </c>
      <c r="M32" s="55" t="s">
        <v>56</v>
      </c>
      <c r="N32" s="55" t="s">
        <v>56</v>
      </c>
      <c r="O32" s="55" t="s">
        <v>56</v>
      </c>
    </row>
    <row r="33" spans="1:15" ht="24" x14ac:dyDescent="0.2">
      <c r="A33" s="26" t="s">
        <v>80</v>
      </c>
      <c r="B33" s="27" t="s">
        <v>81</v>
      </c>
      <c r="C33" s="28" t="s">
        <v>55</v>
      </c>
      <c r="D33" s="57">
        <f t="shared" ref="D33:O33" si="6">SUM(D34,D43,D44,D64)</f>
        <v>101010</v>
      </c>
      <c r="E33" s="57">
        <f t="shared" si="6"/>
        <v>12</v>
      </c>
      <c r="F33" s="57">
        <f t="shared" si="6"/>
        <v>21140</v>
      </c>
      <c r="G33" s="57">
        <f t="shared" si="6"/>
        <v>11</v>
      </c>
      <c r="H33" s="57">
        <f t="shared" si="6"/>
        <v>19930</v>
      </c>
      <c r="I33" s="57">
        <f t="shared" si="6"/>
        <v>0</v>
      </c>
      <c r="J33" s="57">
        <f t="shared" si="6"/>
        <v>19671</v>
      </c>
      <c r="K33" s="57">
        <f t="shared" si="6"/>
        <v>0</v>
      </c>
      <c r="L33" s="57">
        <f t="shared" si="6"/>
        <v>25721</v>
      </c>
      <c r="M33" s="57">
        <f t="shared" si="6"/>
        <v>0</v>
      </c>
      <c r="N33" s="57">
        <f t="shared" si="6"/>
        <v>86462</v>
      </c>
      <c r="O33" s="57">
        <f t="shared" si="6"/>
        <v>11</v>
      </c>
    </row>
    <row r="34" spans="1:15" ht="36" x14ac:dyDescent="0.2">
      <c r="A34" s="26" t="s">
        <v>82</v>
      </c>
      <c r="B34" s="27" t="s">
        <v>83</v>
      </c>
      <c r="C34" s="28" t="s">
        <v>55</v>
      </c>
      <c r="D34" s="57">
        <f t="shared" ref="D34:O34" si="7">D35</f>
        <v>101010</v>
      </c>
      <c r="E34" s="57">
        <f t="shared" si="7"/>
        <v>12</v>
      </c>
      <c r="F34" s="57">
        <f t="shared" si="7"/>
        <v>21140</v>
      </c>
      <c r="G34" s="57">
        <f t="shared" si="7"/>
        <v>11</v>
      </c>
      <c r="H34" s="57">
        <f t="shared" si="7"/>
        <v>19930</v>
      </c>
      <c r="I34" s="57">
        <f t="shared" si="7"/>
        <v>0</v>
      </c>
      <c r="J34" s="57">
        <f t="shared" si="7"/>
        <v>19671</v>
      </c>
      <c r="K34" s="57">
        <f t="shared" si="7"/>
        <v>0</v>
      </c>
      <c r="L34" s="57">
        <f t="shared" si="7"/>
        <v>25721</v>
      </c>
      <c r="M34" s="57">
        <f t="shared" si="7"/>
        <v>0</v>
      </c>
      <c r="N34" s="57">
        <f t="shared" si="7"/>
        <v>86462</v>
      </c>
      <c r="O34" s="57">
        <f t="shared" si="7"/>
        <v>11</v>
      </c>
    </row>
    <row r="35" spans="1:15" ht="36" x14ac:dyDescent="0.2">
      <c r="A35" s="26" t="s">
        <v>84</v>
      </c>
      <c r="B35" s="27" t="s">
        <v>85</v>
      </c>
      <c r="C35" s="28" t="s">
        <v>55</v>
      </c>
      <c r="D35" s="57">
        <f t="shared" ref="D35:O35" si="8">SUM(D36:D41)</f>
        <v>101010</v>
      </c>
      <c r="E35" s="57">
        <f t="shared" si="8"/>
        <v>12</v>
      </c>
      <c r="F35" s="57">
        <f t="shared" si="8"/>
        <v>21140</v>
      </c>
      <c r="G35" s="57">
        <f t="shared" si="8"/>
        <v>11</v>
      </c>
      <c r="H35" s="57">
        <f t="shared" si="8"/>
        <v>19930</v>
      </c>
      <c r="I35" s="57">
        <f t="shared" si="8"/>
        <v>0</v>
      </c>
      <c r="J35" s="57">
        <f t="shared" si="8"/>
        <v>19671</v>
      </c>
      <c r="K35" s="57">
        <f t="shared" si="8"/>
        <v>0</v>
      </c>
      <c r="L35" s="57">
        <f t="shared" si="8"/>
        <v>25721</v>
      </c>
      <c r="M35" s="57">
        <f t="shared" si="8"/>
        <v>0</v>
      </c>
      <c r="N35" s="57">
        <f t="shared" si="8"/>
        <v>86462</v>
      </c>
      <c r="O35" s="57">
        <f t="shared" si="8"/>
        <v>11</v>
      </c>
    </row>
    <row r="36" spans="1:15" ht="60" x14ac:dyDescent="0.2">
      <c r="A36" s="30" t="s">
        <v>84</v>
      </c>
      <c r="B36" s="25" t="s">
        <v>86</v>
      </c>
      <c r="C36" s="19" t="s">
        <v>87</v>
      </c>
      <c r="D36" s="58">
        <v>101010</v>
      </c>
      <c r="E36" s="59">
        <v>0</v>
      </c>
      <c r="F36" s="59">
        <f>'[1]3'!G35</f>
        <v>21140</v>
      </c>
      <c r="G36" s="59" t="str">
        <f>'[1]3'!H35</f>
        <v>нд</v>
      </c>
      <c r="H36" s="59">
        <f>'[1]3'!K35</f>
        <v>19930</v>
      </c>
      <c r="I36" s="59" t="str">
        <f>'[1]3'!L35</f>
        <v>нд</v>
      </c>
      <c r="J36" s="59">
        <f>'[1]3'!O35</f>
        <v>19671</v>
      </c>
      <c r="K36" s="59" t="str">
        <f>'[1]3'!P35</f>
        <v>нд</v>
      </c>
      <c r="L36" s="59">
        <f>'[1]3'!S35</f>
        <v>25721</v>
      </c>
      <c r="M36" s="59" t="str">
        <f>'[1]3'!T35</f>
        <v>нд</v>
      </c>
      <c r="N36" s="59">
        <f>SUM(F36,H36,J36,L36)</f>
        <v>86462</v>
      </c>
      <c r="O36" s="59">
        <f>SUM(G36,I36,K36,M36)</f>
        <v>0</v>
      </c>
    </row>
    <row r="37" spans="1:15" ht="36" x14ac:dyDescent="0.2">
      <c r="A37" s="30" t="s">
        <v>84</v>
      </c>
      <c r="B37" s="25" t="s">
        <v>88</v>
      </c>
      <c r="C37" s="19" t="s">
        <v>89</v>
      </c>
      <c r="D37" s="58" t="s">
        <v>56</v>
      </c>
      <c r="E37" s="59">
        <v>3</v>
      </c>
      <c r="F37" s="59" t="str">
        <f>'[1]3'!G36</f>
        <v>нд</v>
      </c>
      <c r="G37" s="59">
        <f>'[1]3'!H36</f>
        <v>3</v>
      </c>
      <c r="H37" s="59" t="str">
        <f>'[1]3'!K36</f>
        <v>нд</v>
      </c>
      <c r="I37" s="59" t="str">
        <f>'[1]3'!L36</f>
        <v>нд</v>
      </c>
      <c r="J37" s="59" t="str">
        <f>'[1]3'!O36</f>
        <v>нд</v>
      </c>
      <c r="K37" s="59" t="str">
        <f>'[1]3'!P36</f>
        <v>нд</v>
      </c>
      <c r="L37" s="59" t="str">
        <f>'[1]3'!S36</f>
        <v>нд</v>
      </c>
      <c r="M37" s="59" t="str">
        <f>'[1]3'!T36</f>
        <v>нд</v>
      </c>
      <c r="N37" s="59">
        <f t="shared" ref="N37:O41" si="9">SUM(F37,H37,J37,L37)</f>
        <v>0</v>
      </c>
      <c r="O37" s="59">
        <f t="shared" si="9"/>
        <v>3</v>
      </c>
    </row>
    <row r="38" spans="1:15" ht="36" x14ac:dyDescent="0.2">
      <c r="A38" s="30" t="s">
        <v>84</v>
      </c>
      <c r="B38" s="25" t="s">
        <v>90</v>
      </c>
      <c r="C38" s="19" t="s">
        <v>91</v>
      </c>
      <c r="D38" s="58" t="s">
        <v>56</v>
      </c>
      <c r="E38" s="59">
        <v>3</v>
      </c>
      <c r="F38" s="59" t="str">
        <f>'[1]3'!G37</f>
        <v>нд</v>
      </c>
      <c r="G38" s="59">
        <f>'[1]3'!H37</f>
        <v>2</v>
      </c>
      <c r="H38" s="59" t="str">
        <f>'[1]3'!K37</f>
        <v>нд</v>
      </c>
      <c r="I38" s="59" t="str">
        <f>'[1]3'!L37</f>
        <v>нд</v>
      </c>
      <c r="J38" s="59" t="str">
        <f>'[1]3'!O37</f>
        <v>нд</v>
      </c>
      <c r="K38" s="59" t="str">
        <f>'[1]3'!P37</f>
        <v>нд</v>
      </c>
      <c r="L38" s="59" t="str">
        <f>'[1]3'!S37</f>
        <v>нд</v>
      </c>
      <c r="M38" s="59" t="str">
        <f>'[1]3'!T37</f>
        <v>нд</v>
      </c>
      <c r="N38" s="59">
        <f t="shared" si="9"/>
        <v>0</v>
      </c>
      <c r="O38" s="59">
        <f t="shared" si="9"/>
        <v>2</v>
      </c>
    </row>
    <row r="39" spans="1:15" ht="36" x14ac:dyDescent="0.2">
      <c r="A39" s="30" t="s">
        <v>84</v>
      </c>
      <c r="B39" s="25" t="s">
        <v>92</v>
      </c>
      <c r="C39" s="19" t="s">
        <v>93</v>
      </c>
      <c r="D39" s="58" t="s">
        <v>56</v>
      </c>
      <c r="E39" s="59">
        <v>2</v>
      </c>
      <c r="F39" s="59" t="str">
        <f>'[1]3'!G38</f>
        <v>нд</v>
      </c>
      <c r="G39" s="59">
        <f>'[1]3'!H38</f>
        <v>2</v>
      </c>
      <c r="H39" s="59" t="str">
        <f>'[1]3'!K38</f>
        <v>нд</v>
      </c>
      <c r="I39" s="59" t="str">
        <f>'[1]3'!L38</f>
        <v>нд</v>
      </c>
      <c r="J39" s="59" t="str">
        <f>'[1]3'!O38</f>
        <v>нд</v>
      </c>
      <c r="K39" s="59" t="str">
        <f>'[1]3'!P38</f>
        <v>нд</v>
      </c>
      <c r="L39" s="59" t="str">
        <f>'[1]3'!S38</f>
        <v>нд</v>
      </c>
      <c r="M39" s="59" t="str">
        <f>'[1]3'!T38</f>
        <v>нд</v>
      </c>
      <c r="N39" s="59">
        <f t="shared" si="9"/>
        <v>0</v>
      </c>
      <c r="O39" s="59">
        <f t="shared" si="9"/>
        <v>2</v>
      </c>
    </row>
    <row r="40" spans="1:15" ht="36" x14ac:dyDescent="0.2">
      <c r="A40" s="30" t="s">
        <v>84</v>
      </c>
      <c r="B40" s="25" t="s">
        <v>94</v>
      </c>
      <c r="C40" s="19" t="s">
        <v>95</v>
      </c>
      <c r="D40" s="58" t="s">
        <v>56</v>
      </c>
      <c r="E40" s="59">
        <v>2</v>
      </c>
      <c r="F40" s="59" t="str">
        <f>'[1]3'!G39</f>
        <v>нд</v>
      </c>
      <c r="G40" s="59">
        <f>'[1]3'!H39</f>
        <v>2</v>
      </c>
      <c r="H40" s="59" t="str">
        <f>'[1]3'!K39</f>
        <v>нд</v>
      </c>
      <c r="I40" s="59" t="str">
        <f>'[1]3'!L39</f>
        <v>нд</v>
      </c>
      <c r="J40" s="59" t="str">
        <f>'[1]3'!O39</f>
        <v>нд</v>
      </c>
      <c r="K40" s="59" t="str">
        <f>'[1]3'!P39</f>
        <v>нд</v>
      </c>
      <c r="L40" s="59" t="str">
        <f>'[1]3'!S39</f>
        <v>нд</v>
      </c>
      <c r="M40" s="59" t="str">
        <f>'[1]3'!T39</f>
        <v>нд</v>
      </c>
      <c r="N40" s="59">
        <f t="shared" si="9"/>
        <v>0</v>
      </c>
      <c r="O40" s="59">
        <f t="shared" si="9"/>
        <v>2</v>
      </c>
    </row>
    <row r="41" spans="1:15" ht="36" x14ac:dyDescent="0.2">
      <c r="A41" s="30" t="s">
        <v>84</v>
      </c>
      <c r="B41" s="25" t="s">
        <v>96</v>
      </c>
      <c r="C41" s="19" t="s">
        <v>97</v>
      </c>
      <c r="D41" s="58" t="s">
        <v>56</v>
      </c>
      <c r="E41" s="59">
        <v>2</v>
      </c>
      <c r="F41" s="59" t="str">
        <f>'[1]3'!G40</f>
        <v>нд</v>
      </c>
      <c r="G41" s="59">
        <f>'[1]3'!H40</f>
        <v>2</v>
      </c>
      <c r="H41" s="59" t="str">
        <f>'[1]3'!K40</f>
        <v>нд</v>
      </c>
      <c r="I41" s="59" t="str">
        <f>'[1]3'!L40</f>
        <v>нд</v>
      </c>
      <c r="J41" s="59" t="str">
        <f>'[1]3'!O40</f>
        <v>нд</v>
      </c>
      <c r="K41" s="59" t="str">
        <f>'[1]3'!P40</f>
        <v>нд</v>
      </c>
      <c r="L41" s="59" t="str">
        <f>'[1]3'!S40</f>
        <v>нд</v>
      </c>
      <c r="M41" s="59" t="str">
        <f>'[1]3'!T40</f>
        <v>нд</v>
      </c>
      <c r="N41" s="59">
        <f t="shared" si="9"/>
        <v>0</v>
      </c>
      <c r="O41" s="59">
        <f t="shared" si="9"/>
        <v>2</v>
      </c>
    </row>
    <row r="42" spans="1:15" ht="24" x14ac:dyDescent="0.2">
      <c r="A42" s="12" t="s">
        <v>98</v>
      </c>
      <c r="B42" s="18" t="s">
        <v>99</v>
      </c>
      <c r="C42" s="11" t="s">
        <v>55</v>
      </c>
      <c r="D42" s="55" t="s">
        <v>56</v>
      </c>
      <c r="E42" s="55" t="s">
        <v>56</v>
      </c>
      <c r="F42" s="55" t="s">
        <v>56</v>
      </c>
      <c r="G42" s="55" t="s">
        <v>56</v>
      </c>
      <c r="H42" s="55" t="s">
        <v>56</v>
      </c>
      <c r="I42" s="55" t="s">
        <v>56</v>
      </c>
      <c r="J42" s="55" t="s">
        <v>56</v>
      </c>
      <c r="K42" s="55" t="s">
        <v>56</v>
      </c>
      <c r="L42" s="55" t="s">
        <v>56</v>
      </c>
      <c r="M42" s="55" t="s">
        <v>56</v>
      </c>
      <c r="N42" s="55" t="s">
        <v>56</v>
      </c>
      <c r="O42" s="55" t="s">
        <v>56</v>
      </c>
    </row>
    <row r="43" spans="1:15" s="49" customFormat="1" ht="24" x14ac:dyDescent="0.2">
      <c r="A43" s="24" t="s">
        <v>100</v>
      </c>
      <c r="B43" s="25" t="s">
        <v>101</v>
      </c>
      <c r="C43" s="19" t="s">
        <v>55</v>
      </c>
      <c r="D43" s="55" t="s">
        <v>56</v>
      </c>
      <c r="E43" s="55" t="s">
        <v>56</v>
      </c>
      <c r="F43" s="55" t="s">
        <v>56</v>
      </c>
      <c r="G43" s="55" t="s">
        <v>56</v>
      </c>
      <c r="H43" s="55" t="s">
        <v>56</v>
      </c>
      <c r="I43" s="55" t="s">
        <v>56</v>
      </c>
      <c r="J43" s="55" t="s">
        <v>56</v>
      </c>
      <c r="K43" s="55" t="s">
        <v>56</v>
      </c>
      <c r="L43" s="55" t="s">
        <v>56</v>
      </c>
      <c r="M43" s="55" t="s">
        <v>56</v>
      </c>
      <c r="N43" s="55" t="s">
        <v>56</v>
      </c>
      <c r="O43" s="55" t="s">
        <v>56</v>
      </c>
    </row>
    <row r="44" spans="1:15" ht="24" x14ac:dyDescent="0.2">
      <c r="A44" s="26" t="s">
        <v>102</v>
      </c>
      <c r="B44" s="27" t="s">
        <v>103</v>
      </c>
      <c r="C44" s="28" t="s">
        <v>55</v>
      </c>
      <c r="D44" s="57">
        <f t="shared" ref="D44:O44" si="10">SUM(D45:D63)</f>
        <v>0</v>
      </c>
      <c r="E44" s="57">
        <f t="shared" si="10"/>
        <v>0</v>
      </c>
      <c r="F44" s="57">
        <f t="shared" si="10"/>
        <v>0</v>
      </c>
      <c r="G44" s="57">
        <f t="shared" si="10"/>
        <v>0</v>
      </c>
      <c r="H44" s="57">
        <f t="shared" si="10"/>
        <v>0</v>
      </c>
      <c r="I44" s="57">
        <f t="shared" si="10"/>
        <v>0</v>
      </c>
      <c r="J44" s="57">
        <f t="shared" si="10"/>
        <v>0</v>
      </c>
      <c r="K44" s="57">
        <f t="shared" si="10"/>
        <v>0</v>
      </c>
      <c r="L44" s="57">
        <f t="shared" si="10"/>
        <v>0</v>
      </c>
      <c r="M44" s="57">
        <f t="shared" si="10"/>
        <v>0</v>
      </c>
      <c r="N44" s="57">
        <f t="shared" si="10"/>
        <v>0</v>
      </c>
      <c r="O44" s="57">
        <f t="shared" si="10"/>
        <v>0</v>
      </c>
    </row>
    <row r="45" spans="1:15" ht="24" x14ac:dyDescent="0.2">
      <c r="A45" s="30" t="s">
        <v>102</v>
      </c>
      <c r="B45" s="36" t="s">
        <v>104</v>
      </c>
      <c r="C45" s="19" t="s">
        <v>105</v>
      </c>
      <c r="D45" s="58" t="s">
        <v>56</v>
      </c>
      <c r="E45" s="59">
        <v>0</v>
      </c>
      <c r="F45" s="59" t="str">
        <f>'[1]3'!G44</f>
        <v>нд</v>
      </c>
      <c r="G45" s="59" t="str">
        <f>'[1]3'!H44</f>
        <v>нд</v>
      </c>
      <c r="H45" s="59" t="str">
        <f>'[1]3'!K44</f>
        <v>нд</v>
      </c>
      <c r="I45" s="59" t="str">
        <f>'[1]3'!L44</f>
        <v>нд</v>
      </c>
      <c r="J45" s="59" t="str">
        <f>'[1]3'!O44</f>
        <v>нд</v>
      </c>
      <c r="K45" s="59" t="str">
        <f>'[1]3'!P44</f>
        <v>нд</v>
      </c>
      <c r="L45" s="59" t="str">
        <f>'[1]3'!S44</f>
        <v>нд</v>
      </c>
      <c r="M45" s="59" t="str">
        <f>'[1]3'!T44</f>
        <v>нд</v>
      </c>
      <c r="N45" s="59">
        <f t="shared" ref="N45:O63" si="11">SUM(F45,H45,J45,L45)</f>
        <v>0</v>
      </c>
      <c r="O45" s="59">
        <f t="shared" si="11"/>
        <v>0</v>
      </c>
    </row>
    <row r="46" spans="1:15" ht="24" x14ac:dyDescent="0.2">
      <c r="A46" s="30" t="s">
        <v>102</v>
      </c>
      <c r="B46" s="36" t="s">
        <v>106</v>
      </c>
      <c r="C46" s="19" t="s">
        <v>107</v>
      </c>
      <c r="D46" s="58" t="s">
        <v>56</v>
      </c>
      <c r="E46" s="59">
        <v>0</v>
      </c>
      <c r="F46" s="59" t="str">
        <f>'[1]3'!G45</f>
        <v>нд</v>
      </c>
      <c r="G46" s="59" t="str">
        <f>'[1]3'!H45</f>
        <v>нд</v>
      </c>
      <c r="H46" s="59" t="str">
        <f>'[1]3'!K45</f>
        <v>нд</v>
      </c>
      <c r="I46" s="59" t="str">
        <f>'[1]3'!L45</f>
        <v>нд</v>
      </c>
      <c r="J46" s="59" t="str">
        <f>'[1]3'!O45</f>
        <v>нд</v>
      </c>
      <c r="K46" s="59" t="str">
        <f>'[1]3'!P45</f>
        <v>нд</v>
      </c>
      <c r="L46" s="59" t="str">
        <f>'[1]3'!S45</f>
        <v>нд</v>
      </c>
      <c r="M46" s="59" t="str">
        <f>'[1]3'!T45</f>
        <v>нд</v>
      </c>
      <c r="N46" s="59">
        <f t="shared" si="11"/>
        <v>0</v>
      </c>
      <c r="O46" s="59">
        <f t="shared" si="11"/>
        <v>0</v>
      </c>
    </row>
    <row r="47" spans="1:15" ht="24" x14ac:dyDescent="0.2">
      <c r="A47" s="30" t="s">
        <v>102</v>
      </c>
      <c r="B47" s="36" t="s">
        <v>108</v>
      </c>
      <c r="C47" s="19" t="s">
        <v>109</v>
      </c>
      <c r="D47" s="58" t="s">
        <v>56</v>
      </c>
      <c r="E47" s="59">
        <v>0</v>
      </c>
      <c r="F47" s="59" t="str">
        <f>'[1]3'!G46</f>
        <v>нд</v>
      </c>
      <c r="G47" s="59" t="str">
        <f>'[1]3'!H46</f>
        <v>нд</v>
      </c>
      <c r="H47" s="59" t="str">
        <f>'[1]3'!K46</f>
        <v>нд</v>
      </c>
      <c r="I47" s="59" t="str">
        <f>'[1]3'!L46</f>
        <v>нд</v>
      </c>
      <c r="J47" s="59" t="str">
        <f>'[1]3'!O46</f>
        <v>нд</v>
      </c>
      <c r="K47" s="59" t="str">
        <f>'[1]3'!P46</f>
        <v>нд</v>
      </c>
      <c r="L47" s="59" t="str">
        <f>'[1]3'!S46</f>
        <v>нд</v>
      </c>
      <c r="M47" s="59" t="str">
        <f>'[1]3'!T46</f>
        <v>нд</v>
      </c>
      <c r="N47" s="59">
        <f t="shared" si="11"/>
        <v>0</v>
      </c>
      <c r="O47" s="59">
        <f t="shared" si="11"/>
        <v>0</v>
      </c>
    </row>
    <row r="48" spans="1:15" x14ac:dyDescent="0.2">
      <c r="A48" s="30" t="s">
        <v>102</v>
      </c>
      <c r="B48" s="36" t="s">
        <v>110</v>
      </c>
      <c r="C48" s="19" t="s">
        <v>111</v>
      </c>
      <c r="D48" s="58" t="s">
        <v>56</v>
      </c>
      <c r="E48" s="59">
        <v>0</v>
      </c>
      <c r="F48" s="59" t="str">
        <f>'[1]3'!G47</f>
        <v>нд</v>
      </c>
      <c r="G48" s="59" t="str">
        <f>'[1]3'!H47</f>
        <v>нд</v>
      </c>
      <c r="H48" s="59" t="str">
        <f>'[1]3'!K47</f>
        <v>нд</v>
      </c>
      <c r="I48" s="59" t="str">
        <f>'[1]3'!L47</f>
        <v>нд</v>
      </c>
      <c r="J48" s="59" t="str">
        <f>'[1]3'!O47</f>
        <v>нд</v>
      </c>
      <c r="K48" s="59" t="str">
        <f>'[1]3'!P47</f>
        <v>нд</v>
      </c>
      <c r="L48" s="59" t="str">
        <f>'[1]3'!S47</f>
        <v>нд</v>
      </c>
      <c r="M48" s="59" t="str">
        <f>'[1]3'!T47</f>
        <v>нд</v>
      </c>
      <c r="N48" s="59">
        <f t="shared" si="11"/>
        <v>0</v>
      </c>
      <c r="O48" s="59">
        <f t="shared" si="11"/>
        <v>0</v>
      </c>
    </row>
    <row r="49" spans="1:15" ht="36" x14ac:dyDescent="0.2">
      <c r="A49" s="30" t="s">
        <v>102</v>
      </c>
      <c r="B49" s="36" t="s">
        <v>112</v>
      </c>
      <c r="C49" s="19" t="s">
        <v>113</v>
      </c>
      <c r="D49" s="58" t="s">
        <v>56</v>
      </c>
      <c r="E49" s="59">
        <v>0</v>
      </c>
      <c r="F49" s="59" t="str">
        <f>'[1]3'!G48</f>
        <v>нд</v>
      </c>
      <c r="G49" s="59" t="str">
        <f>'[1]3'!H48</f>
        <v>нд</v>
      </c>
      <c r="H49" s="59" t="str">
        <f>'[1]3'!K48</f>
        <v>нд</v>
      </c>
      <c r="I49" s="59" t="str">
        <f>'[1]3'!L48</f>
        <v>нд</v>
      </c>
      <c r="J49" s="59" t="str">
        <f>'[1]3'!O48</f>
        <v>нд</v>
      </c>
      <c r="K49" s="59" t="str">
        <f>'[1]3'!P48</f>
        <v>нд</v>
      </c>
      <c r="L49" s="59" t="str">
        <f>'[1]3'!S48</f>
        <v>нд</v>
      </c>
      <c r="M49" s="59" t="str">
        <f>'[1]3'!T48</f>
        <v>нд</v>
      </c>
      <c r="N49" s="59">
        <f t="shared" si="11"/>
        <v>0</v>
      </c>
      <c r="O49" s="59">
        <f t="shared" si="11"/>
        <v>0</v>
      </c>
    </row>
    <row r="50" spans="1:15" ht="36" x14ac:dyDescent="0.2">
      <c r="A50" s="30" t="s">
        <v>102</v>
      </c>
      <c r="B50" s="36" t="s">
        <v>114</v>
      </c>
      <c r="C50" s="19" t="s">
        <v>115</v>
      </c>
      <c r="D50" s="58" t="s">
        <v>56</v>
      </c>
      <c r="E50" s="59">
        <v>0</v>
      </c>
      <c r="F50" s="59" t="str">
        <f>'[1]3'!G49</f>
        <v>нд</v>
      </c>
      <c r="G50" s="59" t="str">
        <f>'[1]3'!H49</f>
        <v>нд</v>
      </c>
      <c r="H50" s="59" t="str">
        <f>'[1]3'!K49</f>
        <v>нд</v>
      </c>
      <c r="I50" s="59" t="str">
        <f>'[1]3'!L49</f>
        <v>нд</v>
      </c>
      <c r="J50" s="59" t="str">
        <f>'[1]3'!O49</f>
        <v>нд</v>
      </c>
      <c r="K50" s="59" t="str">
        <f>'[1]3'!P49</f>
        <v>нд</v>
      </c>
      <c r="L50" s="59" t="str">
        <f>'[1]3'!S49</f>
        <v>нд</v>
      </c>
      <c r="M50" s="59" t="str">
        <f>'[1]3'!T49</f>
        <v>нд</v>
      </c>
      <c r="N50" s="59">
        <f t="shared" si="11"/>
        <v>0</v>
      </c>
      <c r="O50" s="59">
        <f t="shared" si="11"/>
        <v>0</v>
      </c>
    </row>
    <row r="51" spans="1:15" ht="36" x14ac:dyDescent="0.2">
      <c r="A51" s="30" t="s">
        <v>102</v>
      </c>
      <c r="B51" s="36" t="s">
        <v>116</v>
      </c>
      <c r="C51" s="19" t="s">
        <v>117</v>
      </c>
      <c r="D51" s="58" t="s">
        <v>56</v>
      </c>
      <c r="E51" s="59">
        <v>0</v>
      </c>
      <c r="F51" s="59" t="str">
        <f>'[1]3'!G50</f>
        <v>нд</v>
      </c>
      <c r="G51" s="59" t="str">
        <f>'[1]3'!H50</f>
        <v>нд</v>
      </c>
      <c r="H51" s="59" t="str">
        <f>'[1]3'!K50</f>
        <v>нд</v>
      </c>
      <c r="I51" s="59" t="str">
        <f>'[1]3'!L50</f>
        <v>нд</v>
      </c>
      <c r="J51" s="59" t="str">
        <f>'[1]3'!O50</f>
        <v>нд</v>
      </c>
      <c r="K51" s="59" t="str">
        <f>'[1]3'!P50</f>
        <v>нд</v>
      </c>
      <c r="L51" s="59" t="str">
        <f>'[1]3'!S50</f>
        <v>нд</v>
      </c>
      <c r="M51" s="59" t="str">
        <f>'[1]3'!T50</f>
        <v>нд</v>
      </c>
      <c r="N51" s="59">
        <f t="shared" si="11"/>
        <v>0</v>
      </c>
      <c r="O51" s="59">
        <f t="shared" si="11"/>
        <v>0</v>
      </c>
    </row>
    <row r="52" spans="1:15" ht="24" x14ac:dyDescent="0.2">
      <c r="A52" s="30" t="s">
        <v>102</v>
      </c>
      <c r="B52" s="36" t="s">
        <v>118</v>
      </c>
      <c r="C52" s="19" t="s">
        <v>119</v>
      </c>
      <c r="D52" s="58" t="s">
        <v>56</v>
      </c>
      <c r="E52" s="59">
        <v>0</v>
      </c>
      <c r="F52" s="59" t="str">
        <f>'[1]3'!G51</f>
        <v>нд</v>
      </c>
      <c r="G52" s="59" t="str">
        <f>'[1]3'!H51</f>
        <v>нд</v>
      </c>
      <c r="H52" s="59" t="str">
        <f>'[1]3'!K51</f>
        <v>нд</v>
      </c>
      <c r="I52" s="59" t="str">
        <f>'[1]3'!L51</f>
        <v>нд</v>
      </c>
      <c r="J52" s="59" t="str">
        <f>'[1]3'!O51</f>
        <v>нд</v>
      </c>
      <c r="K52" s="59" t="str">
        <f>'[1]3'!P51</f>
        <v>нд</v>
      </c>
      <c r="L52" s="59" t="str">
        <f>'[1]3'!S51</f>
        <v>нд</v>
      </c>
      <c r="M52" s="59" t="str">
        <f>'[1]3'!T51</f>
        <v>нд</v>
      </c>
      <c r="N52" s="59">
        <f t="shared" si="11"/>
        <v>0</v>
      </c>
      <c r="O52" s="59">
        <f t="shared" si="11"/>
        <v>0</v>
      </c>
    </row>
    <row r="53" spans="1:15" ht="24" x14ac:dyDescent="0.2">
      <c r="A53" s="30" t="s">
        <v>102</v>
      </c>
      <c r="B53" s="36" t="s">
        <v>120</v>
      </c>
      <c r="C53" s="19" t="s">
        <v>121</v>
      </c>
      <c r="D53" s="58" t="s">
        <v>56</v>
      </c>
      <c r="E53" s="59">
        <v>0</v>
      </c>
      <c r="F53" s="59" t="str">
        <f>'[1]3'!G52</f>
        <v>нд</v>
      </c>
      <c r="G53" s="59" t="str">
        <f>'[1]3'!H52</f>
        <v>нд</v>
      </c>
      <c r="H53" s="59" t="str">
        <f>'[1]3'!K52</f>
        <v>нд</v>
      </c>
      <c r="I53" s="59" t="str">
        <f>'[1]3'!L52</f>
        <v>нд</v>
      </c>
      <c r="J53" s="59" t="str">
        <f>'[1]3'!O52</f>
        <v>нд</v>
      </c>
      <c r="K53" s="59" t="str">
        <f>'[1]3'!P52</f>
        <v>нд</v>
      </c>
      <c r="L53" s="59" t="str">
        <f>'[1]3'!S52</f>
        <v>нд</v>
      </c>
      <c r="M53" s="59" t="str">
        <f>'[1]3'!T52</f>
        <v>нд</v>
      </c>
      <c r="N53" s="59">
        <f t="shared" si="11"/>
        <v>0</v>
      </c>
      <c r="O53" s="59">
        <f t="shared" si="11"/>
        <v>0</v>
      </c>
    </row>
    <row r="54" spans="1:15" ht="24" x14ac:dyDescent="0.2">
      <c r="A54" s="30" t="s">
        <v>102</v>
      </c>
      <c r="B54" s="36" t="s">
        <v>122</v>
      </c>
      <c r="C54" s="19" t="s">
        <v>123</v>
      </c>
      <c r="D54" s="58" t="s">
        <v>56</v>
      </c>
      <c r="E54" s="59">
        <v>0</v>
      </c>
      <c r="F54" s="59" t="str">
        <f>'[1]3'!G53</f>
        <v>нд</v>
      </c>
      <c r="G54" s="59" t="str">
        <f>'[1]3'!H53</f>
        <v>нд</v>
      </c>
      <c r="H54" s="59" t="str">
        <f>'[1]3'!K53</f>
        <v>нд</v>
      </c>
      <c r="I54" s="59" t="str">
        <f>'[1]3'!L53</f>
        <v>нд</v>
      </c>
      <c r="J54" s="59" t="str">
        <f>'[1]3'!O53</f>
        <v>нд</v>
      </c>
      <c r="K54" s="59" t="str">
        <f>'[1]3'!P53</f>
        <v>нд</v>
      </c>
      <c r="L54" s="59" t="str">
        <f>'[1]3'!S53</f>
        <v>нд</v>
      </c>
      <c r="M54" s="59" t="str">
        <f>'[1]3'!T53</f>
        <v>нд</v>
      </c>
      <c r="N54" s="59">
        <f t="shared" si="11"/>
        <v>0</v>
      </c>
      <c r="O54" s="59">
        <f t="shared" si="11"/>
        <v>0</v>
      </c>
    </row>
    <row r="55" spans="1:15" ht="24" x14ac:dyDescent="0.2">
      <c r="A55" s="30" t="s">
        <v>102</v>
      </c>
      <c r="B55" s="36" t="s">
        <v>124</v>
      </c>
      <c r="C55" s="19" t="s">
        <v>125</v>
      </c>
      <c r="D55" s="58" t="s">
        <v>56</v>
      </c>
      <c r="E55" s="59">
        <v>0</v>
      </c>
      <c r="F55" s="59" t="str">
        <f>'[1]3'!G54</f>
        <v>нд</v>
      </c>
      <c r="G55" s="59" t="str">
        <f>'[1]3'!H54</f>
        <v>нд</v>
      </c>
      <c r="H55" s="59" t="str">
        <f>'[1]3'!K54</f>
        <v>нд</v>
      </c>
      <c r="I55" s="59" t="str">
        <f>'[1]3'!L54</f>
        <v>нд</v>
      </c>
      <c r="J55" s="59" t="str">
        <f>'[1]3'!O54</f>
        <v>нд</v>
      </c>
      <c r="K55" s="59" t="str">
        <f>'[1]3'!P54</f>
        <v>нд</v>
      </c>
      <c r="L55" s="59" t="str">
        <f>'[1]3'!S54</f>
        <v>нд</v>
      </c>
      <c r="M55" s="59" t="str">
        <f>'[1]3'!T54</f>
        <v>нд</v>
      </c>
      <c r="N55" s="59">
        <f t="shared" si="11"/>
        <v>0</v>
      </c>
      <c r="O55" s="59">
        <f t="shared" si="11"/>
        <v>0</v>
      </c>
    </row>
    <row r="56" spans="1:15" x14ac:dyDescent="0.2">
      <c r="A56" s="30" t="s">
        <v>102</v>
      </c>
      <c r="B56" s="36" t="s">
        <v>126</v>
      </c>
      <c r="C56" s="19" t="s">
        <v>127</v>
      </c>
      <c r="D56" s="58" t="s">
        <v>56</v>
      </c>
      <c r="E56" s="59">
        <v>0</v>
      </c>
      <c r="F56" s="59" t="str">
        <f>'[1]3'!G55</f>
        <v>нд</v>
      </c>
      <c r="G56" s="59" t="str">
        <f>'[1]3'!H55</f>
        <v>нд</v>
      </c>
      <c r="H56" s="59" t="str">
        <f>'[1]3'!K55</f>
        <v>нд</v>
      </c>
      <c r="I56" s="59" t="str">
        <f>'[1]3'!L55</f>
        <v>нд</v>
      </c>
      <c r="J56" s="59" t="str">
        <f>'[1]3'!O55</f>
        <v>нд</v>
      </c>
      <c r="K56" s="59" t="str">
        <f>'[1]3'!P55</f>
        <v>нд</v>
      </c>
      <c r="L56" s="59" t="str">
        <f>'[1]3'!S55</f>
        <v>нд</v>
      </c>
      <c r="M56" s="59" t="str">
        <f>'[1]3'!T55</f>
        <v>нд</v>
      </c>
      <c r="N56" s="59">
        <f t="shared" si="11"/>
        <v>0</v>
      </c>
      <c r="O56" s="59">
        <f t="shared" si="11"/>
        <v>0</v>
      </c>
    </row>
    <row r="57" spans="1:15" ht="24" x14ac:dyDescent="0.2">
      <c r="A57" s="30" t="s">
        <v>102</v>
      </c>
      <c r="B57" s="36" t="s">
        <v>128</v>
      </c>
      <c r="C57" s="19" t="s">
        <v>129</v>
      </c>
      <c r="D57" s="58" t="s">
        <v>56</v>
      </c>
      <c r="E57" s="59">
        <v>0</v>
      </c>
      <c r="F57" s="59" t="str">
        <f>'[1]3'!G56</f>
        <v>нд</v>
      </c>
      <c r="G57" s="59" t="str">
        <f>'[1]3'!H56</f>
        <v>нд</v>
      </c>
      <c r="H57" s="59" t="str">
        <f>'[1]3'!K56</f>
        <v>нд</v>
      </c>
      <c r="I57" s="59" t="str">
        <f>'[1]3'!L56</f>
        <v>нд</v>
      </c>
      <c r="J57" s="59" t="str">
        <f>'[1]3'!O56</f>
        <v>нд</v>
      </c>
      <c r="K57" s="59" t="str">
        <f>'[1]3'!P56</f>
        <v>нд</v>
      </c>
      <c r="L57" s="59" t="str">
        <f>'[1]3'!S56</f>
        <v>нд</v>
      </c>
      <c r="M57" s="59" t="str">
        <f>'[1]3'!T56</f>
        <v>нд</v>
      </c>
      <c r="N57" s="59">
        <f t="shared" si="11"/>
        <v>0</v>
      </c>
      <c r="O57" s="59">
        <f t="shared" si="11"/>
        <v>0</v>
      </c>
    </row>
    <row r="58" spans="1:15" ht="24" x14ac:dyDescent="0.2">
      <c r="A58" s="30" t="s">
        <v>102</v>
      </c>
      <c r="B58" s="36" t="s">
        <v>130</v>
      </c>
      <c r="C58" s="19" t="s">
        <v>131</v>
      </c>
      <c r="D58" s="58" t="s">
        <v>56</v>
      </c>
      <c r="E58" s="59">
        <v>0</v>
      </c>
      <c r="F58" s="59" t="str">
        <f>'[1]3'!G57</f>
        <v>нд</v>
      </c>
      <c r="G58" s="59" t="str">
        <f>'[1]3'!H57</f>
        <v>нд</v>
      </c>
      <c r="H58" s="59" t="str">
        <f>'[1]3'!K57</f>
        <v>нд</v>
      </c>
      <c r="I58" s="59" t="str">
        <f>'[1]3'!L57</f>
        <v>нд</v>
      </c>
      <c r="J58" s="59" t="str">
        <f>'[1]3'!O57</f>
        <v>нд</v>
      </c>
      <c r="K58" s="59" t="str">
        <f>'[1]3'!P57</f>
        <v>нд</v>
      </c>
      <c r="L58" s="59" t="str">
        <f>'[1]3'!S57</f>
        <v>нд</v>
      </c>
      <c r="M58" s="59" t="str">
        <f>'[1]3'!T57</f>
        <v>нд</v>
      </c>
      <c r="N58" s="59">
        <f t="shared" si="11"/>
        <v>0</v>
      </c>
      <c r="O58" s="59">
        <f t="shared" si="11"/>
        <v>0</v>
      </c>
    </row>
    <row r="59" spans="1:15" ht="24" x14ac:dyDescent="0.2">
      <c r="A59" s="30" t="s">
        <v>102</v>
      </c>
      <c r="B59" s="36" t="s">
        <v>132</v>
      </c>
      <c r="C59" s="19" t="s">
        <v>133</v>
      </c>
      <c r="D59" s="58" t="s">
        <v>56</v>
      </c>
      <c r="E59" s="59">
        <v>0</v>
      </c>
      <c r="F59" s="59" t="str">
        <f>'[1]3'!G58</f>
        <v>нд</v>
      </c>
      <c r="G59" s="59" t="str">
        <f>'[1]3'!H58</f>
        <v>нд</v>
      </c>
      <c r="H59" s="59" t="str">
        <f>'[1]3'!K58</f>
        <v>нд</v>
      </c>
      <c r="I59" s="59" t="str">
        <f>'[1]3'!L58</f>
        <v>нд</v>
      </c>
      <c r="J59" s="59" t="str">
        <f>'[1]3'!O58</f>
        <v>нд</v>
      </c>
      <c r="K59" s="59" t="str">
        <f>'[1]3'!P58</f>
        <v>нд</v>
      </c>
      <c r="L59" s="59" t="str">
        <f>'[1]3'!S58</f>
        <v>нд</v>
      </c>
      <c r="M59" s="59" t="str">
        <f>'[1]3'!T58</f>
        <v>нд</v>
      </c>
      <c r="N59" s="59">
        <f t="shared" si="11"/>
        <v>0</v>
      </c>
      <c r="O59" s="59">
        <f t="shared" si="11"/>
        <v>0</v>
      </c>
    </row>
    <row r="60" spans="1:15" x14ac:dyDescent="0.2">
      <c r="A60" s="30" t="s">
        <v>102</v>
      </c>
      <c r="B60" s="36" t="s">
        <v>134</v>
      </c>
      <c r="C60" s="19" t="s">
        <v>135</v>
      </c>
      <c r="D60" s="58" t="s">
        <v>56</v>
      </c>
      <c r="E60" s="59">
        <v>0</v>
      </c>
      <c r="F60" s="59" t="str">
        <f>'[1]3'!G59</f>
        <v>нд</v>
      </c>
      <c r="G60" s="59" t="str">
        <f>'[1]3'!H59</f>
        <v>нд</v>
      </c>
      <c r="H60" s="59" t="str">
        <f>'[1]3'!K59</f>
        <v>нд</v>
      </c>
      <c r="I60" s="59" t="str">
        <f>'[1]3'!L59</f>
        <v>нд</v>
      </c>
      <c r="J60" s="59" t="str">
        <f>'[1]3'!O59</f>
        <v>нд</v>
      </c>
      <c r="K60" s="59" t="str">
        <f>'[1]3'!P59</f>
        <v>нд</v>
      </c>
      <c r="L60" s="59" t="str">
        <f>'[1]3'!S59</f>
        <v>нд</v>
      </c>
      <c r="M60" s="59" t="str">
        <f>'[1]3'!T59</f>
        <v>нд</v>
      </c>
      <c r="N60" s="59">
        <f t="shared" si="11"/>
        <v>0</v>
      </c>
      <c r="O60" s="59">
        <f t="shared" si="11"/>
        <v>0</v>
      </c>
    </row>
    <row r="61" spans="1:15" x14ac:dyDescent="0.2">
      <c r="A61" s="30" t="s">
        <v>102</v>
      </c>
      <c r="B61" s="36" t="s">
        <v>136</v>
      </c>
      <c r="C61" s="19" t="s">
        <v>137</v>
      </c>
      <c r="D61" s="58" t="s">
        <v>56</v>
      </c>
      <c r="E61" s="59">
        <v>0</v>
      </c>
      <c r="F61" s="59" t="str">
        <f>'[1]3'!G60</f>
        <v>нд</v>
      </c>
      <c r="G61" s="59" t="str">
        <f>'[1]3'!H60</f>
        <v>нд</v>
      </c>
      <c r="H61" s="59" t="str">
        <f>'[1]3'!K60</f>
        <v>нд</v>
      </c>
      <c r="I61" s="59" t="str">
        <f>'[1]3'!L60</f>
        <v>нд</v>
      </c>
      <c r="J61" s="59" t="str">
        <f>'[1]3'!O60</f>
        <v>нд</v>
      </c>
      <c r="K61" s="59" t="str">
        <f>'[1]3'!P60</f>
        <v>нд</v>
      </c>
      <c r="L61" s="59" t="str">
        <f>'[1]3'!S60</f>
        <v>нд</v>
      </c>
      <c r="M61" s="59" t="str">
        <f>'[1]3'!T60</f>
        <v>нд</v>
      </c>
      <c r="N61" s="59">
        <f t="shared" si="11"/>
        <v>0</v>
      </c>
      <c r="O61" s="59">
        <f t="shared" si="11"/>
        <v>0</v>
      </c>
    </row>
    <row r="62" spans="1:15" ht="24" x14ac:dyDescent="0.2">
      <c r="A62" s="30" t="s">
        <v>102</v>
      </c>
      <c r="B62" s="36" t="s">
        <v>138</v>
      </c>
      <c r="C62" s="19" t="s">
        <v>139</v>
      </c>
      <c r="D62" s="58" t="s">
        <v>56</v>
      </c>
      <c r="E62" s="59">
        <v>0</v>
      </c>
      <c r="F62" s="59" t="str">
        <f>'[1]3'!G61</f>
        <v>нд</v>
      </c>
      <c r="G62" s="59" t="str">
        <f>'[1]3'!H61</f>
        <v>нд</v>
      </c>
      <c r="H62" s="59" t="str">
        <f>'[1]3'!K61</f>
        <v>нд</v>
      </c>
      <c r="I62" s="59" t="str">
        <f>'[1]3'!L61</f>
        <v>нд</v>
      </c>
      <c r="J62" s="59" t="str">
        <f>'[1]3'!O61</f>
        <v>нд</v>
      </c>
      <c r="K62" s="59" t="str">
        <f>'[1]3'!P61</f>
        <v>нд</v>
      </c>
      <c r="L62" s="59" t="str">
        <f>'[1]3'!S61</f>
        <v>нд</v>
      </c>
      <c r="M62" s="59" t="str">
        <f>'[1]3'!T61</f>
        <v>нд</v>
      </c>
      <c r="N62" s="59">
        <f t="shared" si="11"/>
        <v>0</v>
      </c>
      <c r="O62" s="59">
        <f t="shared" si="11"/>
        <v>0</v>
      </c>
    </row>
    <row r="63" spans="1:15" ht="24" x14ac:dyDescent="0.2">
      <c r="A63" s="30" t="s">
        <v>102</v>
      </c>
      <c r="B63" s="36" t="s">
        <v>140</v>
      </c>
      <c r="C63" s="19" t="s">
        <v>141</v>
      </c>
      <c r="D63" s="58" t="s">
        <v>56</v>
      </c>
      <c r="E63" s="59">
        <v>0</v>
      </c>
      <c r="F63" s="59" t="str">
        <f>'[1]3'!G62</f>
        <v>нд</v>
      </c>
      <c r="G63" s="59" t="str">
        <f>'[1]3'!H62</f>
        <v>нд</v>
      </c>
      <c r="H63" s="59" t="str">
        <f>'[1]3'!K62</f>
        <v>нд</v>
      </c>
      <c r="I63" s="59" t="str">
        <f>'[1]3'!L62</f>
        <v>нд</v>
      </c>
      <c r="J63" s="59" t="str">
        <f>'[1]3'!O62</f>
        <v>нд</v>
      </c>
      <c r="K63" s="59" t="str">
        <f>'[1]3'!P62</f>
        <v>нд</v>
      </c>
      <c r="L63" s="59" t="str">
        <f>'[1]3'!S62</f>
        <v>нд</v>
      </c>
      <c r="M63" s="59" t="str">
        <f>'[1]3'!T62</f>
        <v>нд</v>
      </c>
      <c r="N63" s="59">
        <f t="shared" si="11"/>
        <v>0</v>
      </c>
      <c r="O63" s="59">
        <f t="shared" si="11"/>
        <v>0</v>
      </c>
    </row>
    <row r="64" spans="1:15" x14ac:dyDescent="0.2">
      <c r="A64" s="24" t="s">
        <v>142</v>
      </c>
      <c r="B64" s="25" t="s">
        <v>143</v>
      </c>
      <c r="C64" s="11" t="s">
        <v>55</v>
      </c>
      <c r="D64" s="59" t="s">
        <v>56</v>
      </c>
      <c r="E64" s="59" t="s">
        <v>56</v>
      </c>
      <c r="F64" s="59" t="s">
        <v>56</v>
      </c>
      <c r="G64" s="59" t="s">
        <v>56</v>
      </c>
      <c r="H64" s="59" t="s">
        <v>56</v>
      </c>
      <c r="I64" s="59" t="s">
        <v>56</v>
      </c>
      <c r="J64" s="59" t="s">
        <v>56</v>
      </c>
      <c r="K64" s="59" t="s">
        <v>56</v>
      </c>
      <c r="L64" s="59" t="s">
        <v>56</v>
      </c>
      <c r="M64" s="59" t="s">
        <v>56</v>
      </c>
      <c r="N64" s="59" t="s">
        <v>56</v>
      </c>
      <c r="O64" s="59" t="s">
        <v>56</v>
      </c>
    </row>
    <row r="65" spans="1:15" x14ac:dyDescent="0.2">
      <c r="A65" s="26" t="s">
        <v>144</v>
      </c>
      <c r="B65" s="27" t="s">
        <v>145</v>
      </c>
      <c r="C65" s="28" t="s">
        <v>55</v>
      </c>
      <c r="D65" s="57">
        <f t="shared" ref="D65:O65" si="12">SUM(D66,D67,D69,D84)</f>
        <v>0</v>
      </c>
      <c r="E65" s="57">
        <f t="shared" si="12"/>
        <v>619</v>
      </c>
      <c r="F65" s="57">
        <f t="shared" si="12"/>
        <v>0</v>
      </c>
      <c r="G65" s="57">
        <f t="shared" si="12"/>
        <v>564</v>
      </c>
      <c r="H65" s="57">
        <f t="shared" si="12"/>
        <v>0</v>
      </c>
      <c r="I65" s="57">
        <f t="shared" si="12"/>
        <v>3</v>
      </c>
      <c r="J65" s="57">
        <f t="shared" si="12"/>
        <v>0</v>
      </c>
      <c r="K65" s="57">
        <f t="shared" si="12"/>
        <v>1</v>
      </c>
      <c r="L65" s="57">
        <f t="shared" si="12"/>
        <v>0</v>
      </c>
      <c r="M65" s="57">
        <f t="shared" si="12"/>
        <v>12</v>
      </c>
      <c r="N65" s="57">
        <f t="shared" si="12"/>
        <v>0</v>
      </c>
      <c r="O65" s="57">
        <f t="shared" si="12"/>
        <v>580</v>
      </c>
    </row>
    <row r="66" spans="1:15" ht="24" x14ac:dyDescent="0.2">
      <c r="A66" s="12" t="s">
        <v>146</v>
      </c>
      <c r="B66" s="18" t="s">
        <v>147</v>
      </c>
      <c r="C66" s="11" t="s">
        <v>55</v>
      </c>
      <c r="D66" s="55" t="s">
        <v>56</v>
      </c>
      <c r="E66" s="55" t="s">
        <v>56</v>
      </c>
      <c r="F66" s="55" t="s">
        <v>56</v>
      </c>
      <c r="G66" s="55" t="s">
        <v>56</v>
      </c>
      <c r="H66" s="55" t="s">
        <v>56</v>
      </c>
      <c r="I66" s="55" t="s">
        <v>56</v>
      </c>
      <c r="J66" s="55" t="s">
        <v>56</v>
      </c>
      <c r="K66" s="55" t="s">
        <v>56</v>
      </c>
      <c r="L66" s="55" t="s">
        <v>56</v>
      </c>
      <c r="M66" s="55" t="s">
        <v>56</v>
      </c>
      <c r="N66" s="55" t="s">
        <v>56</v>
      </c>
      <c r="O66" s="55" t="s">
        <v>56</v>
      </c>
    </row>
    <row r="67" spans="1:15" ht="24" x14ac:dyDescent="0.2">
      <c r="A67" s="26" t="s">
        <v>148</v>
      </c>
      <c r="B67" s="27" t="s">
        <v>149</v>
      </c>
      <c r="C67" s="28" t="s">
        <v>55</v>
      </c>
      <c r="D67" s="57">
        <f t="shared" ref="D67:N67" si="13">SUM(D68)</f>
        <v>0</v>
      </c>
      <c r="E67" s="57">
        <f t="shared" si="13"/>
        <v>1</v>
      </c>
      <c r="F67" s="57">
        <f t="shared" si="13"/>
        <v>0</v>
      </c>
      <c r="G67" s="57">
        <f t="shared" si="13"/>
        <v>1</v>
      </c>
      <c r="H67" s="57">
        <f t="shared" si="13"/>
        <v>0</v>
      </c>
      <c r="I67" s="57">
        <f t="shared" si="13"/>
        <v>0</v>
      </c>
      <c r="J67" s="57">
        <f t="shared" si="13"/>
        <v>0</v>
      </c>
      <c r="K67" s="57">
        <f t="shared" si="13"/>
        <v>0</v>
      </c>
      <c r="L67" s="57">
        <f t="shared" si="13"/>
        <v>0</v>
      </c>
      <c r="M67" s="57">
        <f t="shared" si="13"/>
        <v>0</v>
      </c>
      <c r="N67" s="57">
        <f t="shared" si="13"/>
        <v>0</v>
      </c>
      <c r="O67" s="57">
        <f>SUM(O68)</f>
        <v>1</v>
      </c>
    </row>
    <row r="68" spans="1:15" ht="24" x14ac:dyDescent="0.2">
      <c r="A68" s="30" t="s">
        <v>148</v>
      </c>
      <c r="B68" s="36" t="s">
        <v>150</v>
      </c>
      <c r="C68" s="19" t="s">
        <v>151</v>
      </c>
      <c r="D68" s="58" t="s">
        <v>56</v>
      </c>
      <c r="E68" s="59">
        <v>1</v>
      </c>
      <c r="F68" s="59" t="str">
        <f>'[1]3'!G67</f>
        <v>нд</v>
      </c>
      <c r="G68" s="59">
        <f>'[1]3'!H67</f>
        <v>1</v>
      </c>
      <c r="H68" s="59" t="str">
        <f>'[1]3'!K67</f>
        <v>нд</v>
      </c>
      <c r="I68" s="59" t="str">
        <f>'[1]3'!L67</f>
        <v>нд</v>
      </c>
      <c r="J68" s="59" t="str">
        <f>'[1]3'!O67</f>
        <v>нд</v>
      </c>
      <c r="K68" s="59" t="str">
        <f>'[1]3'!P67</f>
        <v>нд</v>
      </c>
      <c r="L68" s="59" t="str">
        <f>'[1]3'!S67</f>
        <v>нд</v>
      </c>
      <c r="M68" s="59" t="str">
        <f>'[1]3'!T67</f>
        <v>нд</v>
      </c>
      <c r="N68" s="59">
        <f>SUM(F68,H68,J68,L68)</f>
        <v>0</v>
      </c>
      <c r="O68" s="59">
        <f>SUM(G68,I68,K68,M68)</f>
        <v>1</v>
      </c>
    </row>
    <row r="69" spans="1:15" ht="24" x14ac:dyDescent="0.2">
      <c r="A69" s="26" t="s">
        <v>152</v>
      </c>
      <c r="B69" s="27" t="s">
        <v>153</v>
      </c>
      <c r="C69" s="28" t="s">
        <v>55</v>
      </c>
      <c r="D69" s="57">
        <f t="shared" ref="D69:O69" si="14">SUM(D70:D83)</f>
        <v>0</v>
      </c>
      <c r="E69" s="57">
        <f t="shared" si="14"/>
        <v>603</v>
      </c>
      <c r="F69" s="57">
        <f t="shared" si="14"/>
        <v>0</v>
      </c>
      <c r="G69" s="57">
        <f t="shared" si="14"/>
        <v>548</v>
      </c>
      <c r="H69" s="57">
        <f t="shared" si="14"/>
        <v>0</v>
      </c>
      <c r="I69" s="57">
        <f t="shared" si="14"/>
        <v>3</v>
      </c>
      <c r="J69" s="57">
        <f t="shared" si="14"/>
        <v>0</v>
      </c>
      <c r="K69" s="57">
        <f t="shared" si="14"/>
        <v>1</v>
      </c>
      <c r="L69" s="57">
        <f t="shared" si="14"/>
        <v>0</v>
      </c>
      <c r="M69" s="57">
        <f t="shared" si="14"/>
        <v>12</v>
      </c>
      <c r="N69" s="57">
        <f t="shared" si="14"/>
        <v>0</v>
      </c>
      <c r="O69" s="57">
        <f t="shared" si="14"/>
        <v>564</v>
      </c>
    </row>
    <row r="70" spans="1:15" ht="24" x14ac:dyDescent="0.2">
      <c r="A70" s="30" t="s">
        <v>152</v>
      </c>
      <c r="B70" s="36" t="s">
        <v>154</v>
      </c>
      <c r="C70" s="19" t="s">
        <v>155</v>
      </c>
      <c r="D70" s="58" t="s">
        <v>56</v>
      </c>
      <c r="E70" s="59">
        <v>8</v>
      </c>
      <c r="F70" s="59" t="str">
        <f>'[1]3'!G69</f>
        <v>нд</v>
      </c>
      <c r="G70" s="59">
        <f>'[1]3'!H69</f>
        <v>8</v>
      </c>
      <c r="H70" s="59" t="str">
        <f>'[1]3'!K69</f>
        <v>нд</v>
      </c>
      <c r="I70" s="59" t="str">
        <f>'[1]3'!L69</f>
        <v>нд</v>
      </c>
      <c r="J70" s="59" t="str">
        <f>'[1]3'!O69</f>
        <v>нд</v>
      </c>
      <c r="K70" s="59" t="str">
        <f>'[1]3'!P69</f>
        <v>нд</v>
      </c>
      <c r="L70" s="59" t="str">
        <f>'[1]3'!S69</f>
        <v>нд</v>
      </c>
      <c r="M70" s="59" t="str">
        <f>'[1]3'!T69</f>
        <v>нд</v>
      </c>
      <c r="N70" s="59">
        <f t="shared" ref="N70:O83" si="15">SUM(F70,H70,J70,L70)</f>
        <v>0</v>
      </c>
      <c r="O70" s="59">
        <f t="shared" si="15"/>
        <v>8</v>
      </c>
    </row>
    <row r="71" spans="1:15" ht="24" x14ac:dyDescent="0.2">
      <c r="A71" s="30" t="s">
        <v>152</v>
      </c>
      <c r="B71" s="36" t="s">
        <v>156</v>
      </c>
      <c r="C71" s="19" t="s">
        <v>157</v>
      </c>
      <c r="D71" s="58" t="s">
        <v>56</v>
      </c>
      <c r="E71" s="59">
        <v>3</v>
      </c>
      <c r="F71" s="59" t="str">
        <f>'[1]3'!G70</f>
        <v>нд</v>
      </c>
      <c r="G71" s="59" t="str">
        <f>'[1]3'!H70</f>
        <v>нд</v>
      </c>
      <c r="H71" s="59" t="str">
        <f>'[1]3'!K70</f>
        <v>нд</v>
      </c>
      <c r="I71" s="59">
        <f>'[1]3'!L70</f>
        <v>3</v>
      </c>
      <c r="J71" s="59" t="str">
        <f>'[1]3'!O70</f>
        <v>нд</v>
      </c>
      <c r="K71" s="59" t="str">
        <f>'[1]3'!P70</f>
        <v>нд</v>
      </c>
      <c r="L71" s="59" t="str">
        <f>'[1]3'!S70</f>
        <v>нд</v>
      </c>
      <c r="M71" s="59" t="str">
        <f>'[1]3'!T70</f>
        <v>нд</v>
      </c>
      <c r="N71" s="59">
        <f t="shared" si="15"/>
        <v>0</v>
      </c>
      <c r="O71" s="59">
        <f t="shared" si="15"/>
        <v>3</v>
      </c>
    </row>
    <row r="72" spans="1:15" x14ac:dyDescent="0.2">
      <c r="A72" s="30" t="s">
        <v>152</v>
      </c>
      <c r="B72" s="36" t="s">
        <v>158</v>
      </c>
      <c r="C72" s="19" t="s">
        <v>159</v>
      </c>
      <c r="D72" s="58" t="s">
        <v>56</v>
      </c>
      <c r="E72" s="59">
        <v>1</v>
      </c>
      <c r="F72" s="59" t="str">
        <f>'[1]3'!G71</f>
        <v>нд</v>
      </c>
      <c r="G72" s="59" t="str">
        <f>'[1]3'!H71</f>
        <v>нд</v>
      </c>
      <c r="H72" s="59" t="str">
        <f>'[1]3'!K71</f>
        <v>нд</v>
      </c>
      <c r="I72" s="59" t="str">
        <f>'[1]3'!L71</f>
        <v>нд</v>
      </c>
      <c r="J72" s="59" t="str">
        <f>'[1]3'!O71</f>
        <v>нд</v>
      </c>
      <c r="K72" s="59">
        <f>'[1]3'!P71</f>
        <v>1</v>
      </c>
      <c r="L72" s="59" t="str">
        <f>'[1]3'!S71</f>
        <v>нд</v>
      </c>
      <c r="M72" s="59" t="str">
        <f>'[1]3'!T71</f>
        <v>нд</v>
      </c>
      <c r="N72" s="59">
        <f t="shared" si="15"/>
        <v>0</v>
      </c>
      <c r="O72" s="59">
        <f t="shared" si="15"/>
        <v>1</v>
      </c>
    </row>
    <row r="73" spans="1:15" x14ac:dyDescent="0.2">
      <c r="A73" s="30" t="s">
        <v>152</v>
      </c>
      <c r="B73" s="36" t="s">
        <v>160</v>
      </c>
      <c r="C73" s="19" t="s">
        <v>161</v>
      </c>
      <c r="D73" s="58" t="s">
        <v>56</v>
      </c>
      <c r="E73" s="59">
        <v>12</v>
      </c>
      <c r="F73" s="59" t="str">
        <f>'[1]3'!G72</f>
        <v>нд</v>
      </c>
      <c r="G73" s="59" t="str">
        <f>'[1]3'!H72</f>
        <v>нд</v>
      </c>
      <c r="H73" s="59" t="str">
        <f>'[1]3'!K72</f>
        <v>нд</v>
      </c>
      <c r="I73" s="59" t="str">
        <f>'[1]3'!L72</f>
        <v>нд</v>
      </c>
      <c r="J73" s="59" t="str">
        <f>'[1]3'!O72</f>
        <v>нд</v>
      </c>
      <c r="K73" s="59" t="str">
        <f>'[1]3'!P72</f>
        <v>нд</v>
      </c>
      <c r="L73" s="59" t="str">
        <f>'[1]3'!S72</f>
        <v>нд</v>
      </c>
      <c r="M73" s="59">
        <f>'[1]3'!T72</f>
        <v>12</v>
      </c>
      <c r="N73" s="59">
        <f t="shared" si="15"/>
        <v>0</v>
      </c>
      <c r="O73" s="59">
        <f t="shared" si="15"/>
        <v>12</v>
      </c>
    </row>
    <row r="74" spans="1:15" x14ac:dyDescent="0.2">
      <c r="A74" s="30" t="s">
        <v>152</v>
      </c>
      <c r="B74" s="36" t="s">
        <v>162</v>
      </c>
      <c r="C74" s="19" t="s">
        <v>163</v>
      </c>
      <c r="D74" s="58" t="s">
        <v>56</v>
      </c>
      <c r="E74" s="59">
        <v>47</v>
      </c>
      <c r="F74" s="59" t="str">
        <f>'[1]3'!G73</f>
        <v>нд</v>
      </c>
      <c r="G74" s="59">
        <f>'[1]3'!H73</f>
        <v>8</v>
      </c>
      <c r="H74" s="59" t="str">
        <f>'[1]3'!K73</f>
        <v>нд</v>
      </c>
      <c r="I74" s="59" t="str">
        <f>'[1]3'!L73</f>
        <v>нд</v>
      </c>
      <c r="J74" s="59" t="str">
        <f>'[1]3'!O73</f>
        <v>нд</v>
      </c>
      <c r="K74" s="59" t="str">
        <f>'[1]3'!P73</f>
        <v>нд</v>
      </c>
      <c r="L74" s="59" t="str">
        <f>'[1]3'!S73</f>
        <v>нд</v>
      </c>
      <c r="M74" s="59" t="str">
        <f>'[1]3'!T73</f>
        <v>нд</v>
      </c>
      <c r="N74" s="59">
        <f t="shared" si="15"/>
        <v>0</v>
      </c>
      <c r="O74" s="59">
        <f t="shared" si="15"/>
        <v>8</v>
      </c>
    </row>
    <row r="75" spans="1:15" x14ac:dyDescent="0.2">
      <c r="A75" s="30" t="s">
        <v>152</v>
      </c>
      <c r="B75" s="36" t="s">
        <v>164</v>
      </c>
      <c r="C75" s="19" t="s">
        <v>165</v>
      </c>
      <c r="D75" s="58" t="s">
        <v>56</v>
      </c>
      <c r="E75" s="59">
        <v>6</v>
      </c>
      <c r="F75" s="59" t="str">
        <f>'[1]3'!G74</f>
        <v>нд</v>
      </c>
      <c r="G75" s="59">
        <f>'[1]3'!H74</f>
        <v>6</v>
      </c>
      <c r="H75" s="59" t="str">
        <f>'[1]3'!K74</f>
        <v>нд</v>
      </c>
      <c r="I75" s="59" t="str">
        <f>'[1]3'!L74</f>
        <v>нд</v>
      </c>
      <c r="J75" s="59" t="str">
        <f>'[1]3'!O74</f>
        <v>нд</v>
      </c>
      <c r="K75" s="59" t="str">
        <f>'[1]3'!P74</f>
        <v>нд</v>
      </c>
      <c r="L75" s="59" t="str">
        <f>'[1]3'!S74</f>
        <v>нд</v>
      </c>
      <c r="M75" s="59" t="str">
        <f>'[1]3'!T74</f>
        <v>нд</v>
      </c>
      <c r="N75" s="59">
        <f t="shared" si="15"/>
        <v>0</v>
      </c>
      <c r="O75" s="59">
        <f t="shared" si="15"/>
        <v>6</v>
      </c>
    </row>
    <row r="76" spans="1:15" x14ac:dyDescent="0.2">
      <c r="A76" s="30" t="s">
        <v>152</v>
      </c>
      <c r="B76" s="36" t="s">
        <v>166</v>
      </c>
      <c r="C76" s="19" t="s">
        <v>167</v>
      </c>
      <c r="D76" s="58" t="s">
        <v>56</v>
      </c>
      <c r="E76" s="59">
        <v>300</v>
      </c>
      <c r="F76" s="59" t="str">
        <f>'[1]3'!G75</f>
        <v>нд</v>
      </c>
      <c r="G76" s="59">
        <f>'[1]3'!H75</f>
        <v>300</v>
      </c>
      <c r="H76" s="59" t="str">
        <f>'[1]3'!K75</f>
        <v>нд</v>
      </c>
      <c r="I76" s="59" t="str">
        <f>'[1]3'!L75</f>
        <v>нд</v>
      </c>
      <c r="J76" s="59" t="str">
        <f>'[1]3'!O75</f>
        <v>нд</v>
      </c>
      <c r="K76" s="59" t="str">
        <f>'[1]3'!P75</f>
        <v>нд</v>
      </c>
      <c r="L76" s="59" t="str">
        <f>'[1]3'!S75</f>
        <v>нд</v>
      </c>
      <c r="M76" s="59" t="str">
        <f>'[1]3'!T75</f>
        <v>нд</v>
      </c>
      <c r="N76" s="59">
        <f t="shared" si="15"/>
        <v>0</v>
      </c>
      <c r="O76" s="59">
        <f t="shared" si="15"/>
        <v>300</v>
      </c>
    </row>
    <row r="77" spans="1:15" ht="24" x14ac:dyDescent="0.2">
      <c r="A77" s="30" t="s">
        <v>152</v>
      </c>
      <c r="B77" s="36" t="s">
        <v>168</v>
      </c>
      <c r="C77" s="19" t="s">
        <v>169</v>
      </c>
      <c r="D77" s="58" t="s">
        <v>56</v>
      </c>
      <c r="E77" s="59">
        <v>16</v>
      </c>
      <c r="F77" s="59" t="str">
        <f>'[1]3'!G76</f>
        <v>нд</v>
      </c>
      <c r="G77" s="59">
        <f>'[1]3'!H76</f>
        <v>16</v>
      </c>
      <c r="H77" s="59" t="str">
        <f>'[1]3'!K76</f>
        <v>нд</v>
      </c>
      <c r="I77" s="59" t="str">
        <f>'[1]3'!L76</f>
        <v>нд</v>
      </c>
      <c r="J77" s="59" t="str">
        <f>'[1]3'!O76</f>
        <v>нд</v>
      </c>
      <c r="K77" s="59" t="str">
        <f>'[1]3'!P76</f>
        <v>нд</v>
      </c>
      <c r="L77" s="59" t="str">
        <f>'[1]3'!S76</f>
        <v>нд</v>
      </c>
      <c r="M77" s="59" t="str">
        <f>'[1]3'!T76</f>
        <v>нд</v>
      </c>
      <c r="N77" s="59">
        <f t="shared" si="15"/>
        <v>0</v>
      </c>
      <c r="O77" s="59">
        <f t="shared" si="15"/>
        <v>16</v>
      </c>
    </row>
    <row r="78" spans="1:15" x14ac:dyDescent="0.2">
      <c r="A78" s="30" t="s">
        <v>152</v>
      </c>
      <c r="B78" s="36" t="s">
        <v>170</v>
      </c>
      <c r="C78" s="19" t="s">
        <v>171</v>
      </c>
      <c r="D78" s="58" t="s">
        <v>56</v>
      </c>
      <c r="E78" s="59">
        <v>1</v>
      </c>
      <c r="F78" s="59" t="str">
        <f>'[1]3'!G77</f>
        <v>нд</v>
      </c>
      <c r="G78" s="59">
        <f>'[1]3'!H77</f>
        <v>1</v>
      </c>
      <c r="H78" s="59" t="str">
        <f>'[1]3'!K77</f>
        <v>нд</v>
      </c>
      <c r="I78" s="59" t="str">
        <f>'[1]3'!L77</f>
        <v>нд</v>
      </c>
      <c r="J78" s="59" t="str">
        <f>'[1]3'!O77</f>
        <v>нд</v>
      </c>
      <c r="K78" s="59" t="str">
        <f>'[1]3'!P77</f>
        <v>нд</v>
      </c>
      <c r="L78" s="59" t="str">
        <f>'[1]3'!S77</f>
        <v>нд</v>
      </c>
      <c r="M78" s="59" t="str">
        <f>'[1]3'!T77</f>
        <v>нд</v>
      </c>
      <c r="N78" s="59">
        <f t="shared" si="15"/>
        <v>0</v>
      </c>
      <c r="O78" s="59">
        <f t="shared" si="15"/>
        <v>1</v>
      </c>
    </row>
    <row r="79" spans="1:15" x14ac:dyDescent="0.2">
      <c r="A79" s="30" t="s">
        <v>152</v>
      </c>
      <c r="B79" s="36" t="s">
        <v>172</v>
      </c>
      <c r="C79" s="19" t="s">
        <v>173</v>
      </c>
      <c r="D79" s="58" t="s">
        <v>56</v>
      </c>
      <c r="E79" s="59">
        <v>112</v>
      </c>
      <c r="F79" s="59" t="str">
        <f>'[1]3'!G78</f>
        <v>нд</v>
      </c>
      <c r="G79" s="59">
        <f>'[1]3'!H78</f>
        <v>112</v>
      </c>
      <c r="H79" s="59" t="str">
        <f>'[1]3'!K78</f>
        <v>нд</v>
      </c>
      <c r="I79" s="59" t="str">
        <f>'[1]3'!L78</f>
        <v>нд</v>
      </c>
      <c r="J79" s="59" t="str">
        <f>'[1]3'!O78</f>
        <v>нд</v>
      </c>
      <c r="K79" s="59" t="str">
        <f>'[1]3'!P78</f>
        <v>нд</v>
      </c>
      <c r="L79" s="59" t="str">
        <f>'[1]3'!S78</f>
        <v>нд</v>
      </c>
      <c r="M79" s="59" t="str">
        <f>'[1]3'!T78</f>
        <v>нд</v>
      </c>
      <c r="N79" s="59">
        <f t="shared" si="15"/>
        <v>0</v>
      </c>
      <c r="O79" s="59">
        <f t="shared" si="15"/>
        <v>112</v>
      </c>
    </row>
    <row r="80" spans="1:15" x14ac:dyDescent="0.2">
      <c r="A80" s="30" t="s">
        <v>152</v>
      </c>
      <c r="B80" s="36" t="s">
        <v>174</v>
      </c>
      <c r="C80" s="19" t="s">
        <v>175</v>
      </c>
      <c r="D80" s="58" t="s">
        <v>56</v>
      </c>
      <c r="E80" s="59">
        <v>2</v>
      </c>
      <c r="F80" s="59" t="str">
        <f>'[1]3'!G79</f>
        <v>нд</v>
      </c>
      <c r="G80" s="59">
        <f>'[1]3'!H79</f>
        <v>2</v>
      </c>
      <c r="H80" s="59" t="str">
        <f>'[1]3'!K79</f>
        <v>нд</v>
      </c>
      <c r="I80" s="59" t="str">
        <f>'[1]3'!L79</f>
        <v>нд</v>
      </c>
      <c r="J80" s="59" t="str">
        <f>'[1]3'!O79</f>
        <v>нд</v>
      </c>
      <c r="K80" s="59" t="str">
        <f>'[1]3'!P79</f>
        <v>нд</v>
      </c>
      <c r="L80" s="59" t="str">
        <f>'[1]3'!S79</f>
        <v>нд</v>
      </c>
      <c r="M80" s="59" t="str">
        <f>'[1]3'!T79</f>
        <v>нд</v>
      </c>
      <c r="N80" s="59">
        <f t="shared" si="15"/>
        <v>0</v>
      </c>
      <c r="O80" s="59">
        <f t="shared" si="15"/>
        <v>2</v>
      </c>
    </row>
    <row r="81" spans="1:15" ht="24" x14ac:dyDescent="0.2">
      <c r="A81" s="30" t="s">
        <v>152</v>
      </c>
      <c r="B81" s="36" t="s">
        <v>176</v>
      </c>
      <c r="C81" s="19" t="s">
        <v>177</v>
      </c>
      <c r="D81" s="58" t="s">
        <v>56</v>
      </c>
      <c r="E81" s="59">
        <v>1</v>
      </c>
      <c r="F81" s="59" t="str">
        <f>'[1]3'!G80</f>
        <v>нд</v>
      </c>
      <c r="G81" s="59">
        <f>'[1]3'!H80</f>
        <v>1</v>
      </c>
      <c r="H81" s="59" t="str">
        <f>'[1]3'!K80</f>
        <v>нд</v>
      </c>
      <c r="I81" s="59" t="str">
        <f>'[1]3'!L80</f>
        <v>нд</v>
      </c>
      <c r="J81" s="59" t="str">
        <f>'[1]3'!O80</f>
        <v>нд</v>
      </c>
      <c r="K81" s="59" t="str">
        <f>'[1]3'!P80</f>
        <v>нд</v>
      </c>
      <c r="L81" s="59" t="str">
        <f>'[1]3'!S80</f>
        <v>нд</v>
      </c>
      <c r="M81" s="59" t="str">
        <f>'[1]3'!T80</f>
        <v>нд</v>
      </c>
      <c r="N81" s="59">
        <f t="shared" si="15"/>
        <v>0</v>
      </c>
      <c r="O81" s="59">
        <f t="shared" si="15"/>
        <v>1</v>
      </c>
    </row>
    <row r="82" spans="1:15" x14ac:dyDescent="0.2">
      <c r="A82" s="30" t="s">
        <v>152</v>
      </c>
      <c r="B82" s="36" t="s">
        <v>178</v>
      </c>
      <c r="C82" s="19" t="s">
        <v>179</v>
      </c>
      <c r="D82" s="58" t="s">
        <v>56</v>
      </c>
      <c r="E82" s="59">
        <v>44</v>
      </c>
      <c r="F82" s="59" t="str">
        <f>'[1]3'!G81</f>
        <v>нд</v>
      </c>
      <c r="G82" s="59">
        <f>'[1]3'!H81</f>
        <v>44</v>
      </c>
      <c r="H82" s="59" t="str">
        <f>'[1]3'!K81</f>
        <v>нд</v>
      </c>
      <c r="I82" s="59" t="str">
        <f>'[1]3'!L81</f>
        <v>нд</v>
      </c>
      <c r="J82" s="59" t="str">
        <f>'[1]3'!O81</f>
        <v>нд</v>
      </c>
      <c r="K82" s="59" t="str">
        <f>'[1]3'!P81</f>
        <v>нд</v>
      </c>
      <c r="L82" s="59" t="str">
        <f>'[1]3'!S81</f>
        <v>нд</v>
      </c>
      <c r="M82" s="59" t="str">
        <f>'[1]3'!T81</f>
        <v>нд</v>
      </c>
      <c r="N82" s="59">
        <f t="shared" si="15"/>
        <v>0</v>
      </c>
      <c r="O82" s="59">
        <f t="shared" si="15"/>
        <v>44</v>
      </c>
    </row>
    <row r="83" spans="1:15" x14ac:dyDescent="0.2">
      <c r="A83" s="30" t="s">
        <v>152</v>
      </c>
      <c r="B83" s="36" t="s">
        <v>180</v>
      </c>
      <c r="C83" s="19" t="s">
        <v>181</v>
      </c>
      <c r="D83" s="58" t="s">
        <v>56</v>
      </c>
      <c r="E83" s="59">
        <v>50</v>
      </c>
      <c r="F83" s="59" t="str">
        <f>'[1]3'!G82</f>
        <v>нд</v>
      </c>
      <c r="G83" s="59">
        <f>'[1]3'!H82</f>
        <v>50</v>
      </c>
      <c r="H83" s="59" t="str">
        <f>'[1]3'!K82</f>
        <v>нд</v>
      </c>
      <c r="I83" s="59" t="str">
        <f>'[1]3'!L82</f>
        <v>нд</v>
      </c>
      <c r="J83" s="59" t="str">
        <f>'[1]3'!O82</f>
        <v>нд</v>
      </c>
      <c r="K83" s="59" t="str">
        <f>'[1]3'!P82</f>
        <v>нд</v>
      </c>
      <c r="L83" s="59" t="str">
        <f>'[1]3'!S82</f>
        <v>нд</v>
      </c>
      <c r="M83" s="59" t="str">
        <f>'[1]3'!T82</f>
        <v>нд</v>
      </c>
      <c r="N83" s="59">
        <f t="shared" si="15"/>
        <v>0</v>
      </c>
      <c r="O83" s="59">
        <f t="shared" si="15"/>
        <v>50</v>
      </c>
    </row>
    <row r="84" spans="1:15" ht="24" x14ac:dyDescent="0.2">
      <c r="A84" s="26" t="s">
        <v>182</v>
      </c>
      <c r="B84" s="27" t="s">
        <v>183</v>
      </c>
      <c r="C84" s="28" t="s">
        <v>55</v>
      </c>
      <c r="D84" s="60">
        <f t="shared" ref="D84:O84" si="16">SUM(D85,D86)</f>
        <v>0</v>
      </c>
      <c r="E84" s="60">
        <f t="shared" si="16"/>
        <v>15</v>
      </c>
      <c r="F84" s="60">
        <f t="shared" si="16"/>
        <v>0</v>
      </c>
      <c r="G84" s="60">
        <f t="shared" si="16"/>
        <v>15</v>
      </c>
      <c r="H84" s="60">
        <f t="shared" si="16"/>
        <v>0</v>
      </c>
      <c r="I84" s="60">
        <f t="shared" si="16"/>
        <v>0</v>
      </c>
      <c r="J84" s="60">
        <f t="shared" si="16"/>
        <v>0</v>
      </c>
      <c r="K84" s="60">
        <f t="shared" si="16"/>
        <v>0</v>
      </c>
      <c r="L84" s="60">
        <f t="shared" si="16"/>
        <v>0</v>
      </c>
      <c r="M84" s="60">
        <f t="shared" si="16"/>
        <v>0</v>
      </c>
      <c r="N84" s="60">
        <f t="shared" si="16"/>
        <v>0</v>
      </c>
      <c r="O84" s="60">
        <f t="shared" si="16"/>
        <v>15</v>
      </c>
    </row>
    <row r="85" spans="1:15" s="49" customFormat="1" ht="24" x14ac:dyDescent="0.2">
      <c r="A85" s="26" t="s">
        <v>184</v>
      </c>
      <c r="B85" s="27" t="s">
        <v>185</v>
      </c>
      <c r="C85" s="28" t="s">
        <v>55</v>
      </c>
      <c r="D85" s="57" t="s">
        <v>56</v>
      </c>
      <c r="E85" s="57" t="s">
        <v>56</v>
      </c>
      <c r="F85" s="57" t="s">
        <v>56</v>
      </c>
      <c r="G85" s="57" t="s">
        <v>56</v>
      </c>
      <c r="H85" s="57" t="s">
        <v>56</v>
      </c>
      <c r="I85" s="57" t="s">
        <v>56</v>
      </c>
      <c r="J85" s="57" t="s">
        <v>56</v>
      </c>
      <c r="K85" s="57" t="s">
        <v>56</v>
      </c>
      <c r="L85" s="57" t="s">
        <v>56</v>
      </c>
      <c r="M85" s="57" t="s">
        <v>56</v>
      </c>
      <c r="N85" s="57" t="s">
        <v>56</v>
      </c>
      <c r="O85" s="57" t="s">
        <v>56</v>
      </c>
    </row>
    <row r="86" spans="1:15" s="49" customFormat="1" ht="24" x14ac:dyDescent="0.2">
      <c r="A86" s="26" t="s">
        <v>186</v>
      </c>
      <c r="B86" s="27" t="s">
        <v>187</v>
      </c>
      <c r="C86" s="28" t="s">
        <v>55</v>
      </c>
      <c r="D86" s="60">
        <f t="shared" ref="D86:O86" si="17">SUM(D87:D97)</f>
        <v>0</v>
      </c>
      <c r="E86" s="60">
        <f t="shared" si="17"/>
        <v>15</v>
      </c>
      <c r="F86" s="60">
        <f t="shared" si="17"/>
        <v>0</v>
      </c>
      <c r="G86" s="60">
        <f t="shared" si="17"/>
        <v>15</v>
      </c>
      <c r="H86" s="60">
        <f t="shared" si="17"/>
        <v>0</v>
      </c>
      <c r="I86" s="60">
        <f t="shared" si="17"/>
        <v>0</v>
      </c>
      <c r="J86" s="60">
        <f t="shared" si="17"/>
        <v>0</v>
      </c>
      <c r="K86" s="60">
        <f t="shared" si="17"/>
        <v>0</v>
      </c>
      <c r="L86" s="60">
        <f t="shared" si="17"/>
        <v>0</v>
      </c>
      <c r="M86" s="60">
        <f t="shared" si="17"/>
        <v>0</v>
      </c>
      <c r="N86" s="60">
        <f t="shared" si="17"/>
        <v>0</v>
      </c>
      <c r="O86" s="60">
        <f t="shared" si="17"/>
        <v>15</v>
      </c>
    </row>
    <row r="87" spans="1:15" ht="24" x14ac:dyDescent="0.2">
      <c r="A87" s="30" t="s">
        <v>186</v>
      </c>
      <c r="B87" s="25" t="s">
        <v>188</v>
      </c>
      <c r="C87" s="19" t="s">
        <v>189</v>
      </c>
      <c r="D87" s="58" t="s">
        <v>56</v>
      </c>
      <c r="E87" s="59">
        <v>0</v>
      </c>
      <c r="F87" s="59" t="str">
        <f>'[1]3'!G86</f>
        <v>нд</v>
      </c>
      <c r="G87" s="59" t="str">
        <f>'[1]3'!H86</f>
        <v>нд</v>
      </c>
      <c r="H87" s="59" t="str">
        <f>'[1]3'!K86</f>
        <v>нд</v>
      </c>
      <c r="I87" s="59" t="str">
        <f>'[1]3'!L86</f>
        <v>нд</v>
      </c>
      <c r="J87" s="59" t="str">
        <f>'[1]3'!O86</f>
        <v>нд</v>
      </c>
      <c r="K87" s="59" t="str">
        <f>'[1]3'!P86</f>
        <v>нд</v>
      </c>
      <c r="L87" s="59" t="str">
        <f>'[1]3'!S86</f>
        <v>нд</v>
      </c>
      <c r="M87" s="59" t="str">
        <f>'[1]3'!T86</f>
        <v>нд</v>
      </c>
      <c r="N87" s="59">
        <f t="shared" ref="N87:O97" si="18">SUM(F87,H87,J87,L87)</f>
        <v>0</v>
      </c>
      <c r="O87" s="59">
        <f t="shared" si="18"/>
        <v>0</v>
      </c>
    </row>
    <row r="88" spans="1:15" ht="24" x14ac:dyDescent="0.2">
      <c r="A88" s="30" t="s">
        <v>186</v>
      </c>
      <c r="B88" s="25" t="s">
        <v>190</v>
      </c>
      <c r="C88" s="19" t="s">
        <v>191</v>
      </c>
      <c r="D88" s="58" t="s">
        <v>56</v>
      </c>
      <c r="E88" s="59">
        <v>0</v>
      </c>
      <c r="F88" s="59" t="str">
        <f>'[1]3'!G87</f>
        <v>нд</v>
      </c>
      <c r="G88" s="59" t="str">
        <f>'[1]3'!H87</f>
        <v>нд</v>
      </c>
      <c r="H88" s="59" t="str">
        <f>'[1]3'!K87</f>
        <v>нд</v>
      </c>
      <c r="I88" s="59" t="str">
        <f>'[1]3'!L87</f>
        <v>нд</v>
      </c>
      <c r="J88" s="59" t="str">
        <f>'[1]3'!O87</f>
        <v>нд</v>
      </c>
      <c r="K88" s="59" t="str">
        <f>'[1]3'!P87</f>
        <v>нд</v>
      </c>
      <c r="L88" s="59" t="str">
        <f>'[1]3'!S87</f>
        <v>нд</v>
      </c>
      <c r="M88" s="59" t="str">
        <f>'[1]3'!T87</f>
        <v>нд</v>
      </c>
      <c r="N88" s="59">
        <f t="shared" si="18"/>
        <v>0</v>
      </c>
      <c r="O88" s="59">
        <f t="shared" si="18"/>
        <v>0</v>
      </c>
    </row>
    <row r="89" spans="1:15" ht="24" x14ac:dyDescent="0.2">
      <c r="A89" s="30" t="s">
        <v>186</v>
      </c>
      <c r="B89" s="25" t="s">
        <v>192</v>
      </c>
      <c r="C89" s="19" t="s">
        <v>193</v>
      </c>
      <c r="D89" s="58" t="s">
        <v>56</v>
      </c>
      <c r="E89" s="59">
        <v>0</v>
      </c>
      <c r="F89" s="59" t="str">
        <f>'[1]3'!G88</f>
        <v>нд</v>
      </c>
      <c r="G89" s="59" t="str">
        <f>'[1]3'!H88</f>
        <v>нд</v>
      </c>
      <c r="H89" s="59" t="str">
        <f>'[1]3'!K88</f>
        <v>нд</v>
      </c>
      <c r="I89" s="59" t="str">
        <f>'[1]3'!L88</f>
        <v>нд</v>
      </c>
      <c r="J89" s="59" t="str">
        <f>'[1]3'!O88</f>
        <v>нд</v>
      </c>
      <c r="K89" s="59" t="str">
        <f>'[1]3'!P88</f>
        <v>нд</v>
      </c>
      <c r="L89" s="59" t="str">
        <f>'[1]3'!S88</f>
        <v>нд</v>
      </c>
      <c r="M89" s="59" t="str">
        <f>'[1]3'!T88</f>
        <v>нд</v>
      </c>
      <c r="N89" s="59">
        <f t="shared" si="18"/>
        <v>0</v>
      </c>
      <c r="O89" s="59">
        <f t="shared" si="18"/>
        <v>0</v>
      </c>
    </row>
    <row r="90" spans="1:15" ht="24" x14ac:dyDescent="0.2">
      <c r="A90" s="30" t="s">
        <v>186</v>
      </c>
      <c r="B90" s="25" t="s">
        <v>194</v>
      </c>
      <c r="C90" s="19" t="s">
        <v>195</v>
      </c>
      <c r="D90" s="58" t="s">
        <v>56</v>
      </c>
      <c r="E90" s="59">
        <v>0</v>
      </c>
      <c r="F90" s="59" t="str">
        <f>'[1]3'!G89</f>
        <v>нд</v>
      </c>
      <c r="G90" s="59" t="str">
        <f>'[1]3'!H89</f>
        <v>нд</v>
      </c>
      <c r="H90" s="59" t="str">
        <f>'[1]3'!K89</f>
        <v>нд</v>
      </c>
      <c r="I90" s="59" t="str">
        <f>'[1]3'!L89</f>
        <v>нд</v>
      </c>
      <c r="J90" s="59" t="str">
        <f>'[1]3'!O89</f>
        <v>нд</v>
      </c>
      <c r="K90" s="59" t="str">
        <f>'[1]3'!P89</f>
        <v>нд</v>
      </c>
      <c r="L90" s="59" t="str">
        <f>'[1]3'!S89</f>
        <v>нд</v>
      </c>
      <c r="M90" s="59" t="str">
        <f>'[1]3'!T89</f>
        <v>нд</v>
      </c>
      <c r="N90" s="59">
        <f t="shared" si="18"/>
        <v>0</v>
      </c>
      <c r="O90" s="59">
        <f t="shared" si="18"/>
        <v>0</v>
      </c>
    </row>
    <row r="91" spans="1:15" ht="36" x14ac:dyDescent="0.2">
      <c r="A91" s="30" t="s">
        <v>186</v>
      </c>
      <c r="B91" s="25" t="s">
        <v>196</v>
      </c>
      <c r="C91" s="19" t="s">
        <v>197</v>
      </c>
      <c r="D91" s="58" t="s">
        <v>56</v>
      </c>
      <c r="E91" s="59">
        <v>15</v>
      </c>
      <c r="F91" s="59" t="str">
        <f>'[1]3'!G90</f>
        <v>нд</v>
      </c>
      <c r="G91" s="59">
        <f>'[1]3'!H90</f>
        <v>15</v>
      </c>
      <c r="H91" s="59" t="str">
        <f>'[1]3'!K90</f>
        <v>нд</v>
      </c>
      <c r="I91" s="59" t="str">
        <f>'[1]3'!L90</f>
        <v>нд</v>
      </c>
      <c r="J91" s="59" t="str">
        <f>'[1]3'!O90</f>
        <v>нд</v>
      </c>
      <c r="K91" s="59" t="str">
        <f>'[1]3'!P90</f>
        <v>нд</v>
      </c>
      <c r="L91" s="59" t="str">
        <f>'[1]3'!S90</f>
        <v>нд</v>
      </c>
      <c r="M91" s="59" t="str">
        <f>'[1]3'!T90</f>
        <v>нд</v>
      </c>
      <c r="N91" s="59">
        <f t="shared" si="18"/>
        <v>0</v>
      </c>
      <c r="O91" s="59">
        <f t="shared" si="18"/>
        <v>15</v>
      </c>
    </row>
    <row r="92" spans="1:15" ht="24" x14ac:dyDescent="0.2">
      <c r="A92" s="30" t="s">
        <v>186</v>
      </c>
      <c r="B92" s="25" t="s">
        <v>198</v>
      </c>
      <c r="C92" s="19" t="s">
        <v>199</v>
      </c>
      <c r="D92" s="58" t="s">
        <v>56</v>
      </c>
      <c r="E92" s="59">
        <v>0</v>
      </c>
      <c r="F92" s="59" t="str">
        <f>'[1]3'!G91</f>
        <v>нд</v>
      </c>
      <c r="G92" s="59" t="str">
        <f>'[1]3'!H91</f>
        <v>нд</v>
      </c>
      <c r="H92" s="59" t="str">
        <f>'[1]3'!K91</f>
        <v>нд</v>
      </c>
      <c r="I92" s="59" t="str">
        <f>'[1]3'!L91</f>
        <v>нд</v>
      </c>
      <c r="J92" s="59" t="str">
        <f>'[1]3'!O91</f>
        <v>нд</v>
      </c>
      <c r="K92" s="59" t="str">
        <f>'[1]3'!P91</f>
        <v>нд</v>
      </c>
      <c r="L92" s="59" t="str">
        <f>'[1]3'!S91</f>
        <v>нд</v>
      </c>
      <c r="M92" s="59" t="str">
        <f>'[1]3'!T91</f>
        <v>нд</v>
      </c>
      <c r="N92" s="59">
        <f t="shared" si="18"/>
        <v>0</v>
      </c>
      <c r="O92" s="59">
        <f t="shared" si="18"/>
        <v>0</v>
      </c>
    </row>
    <row r="93" spans="1:15" ht="24" x14ac:dyDescent="0.2">
      <c r="A93" s="30" t="s">
        <v>186</v>
      </c>
      <c r="B93" s="25" t="s">
        <v>200</v>
      </c>
      <c r="C93" s="19" t="s">
        <v>201</v>
      </c>
      <c r="D93" s="58" t="s">
        <v>56</v>
      </c>
      <c r="E93" s="59">
        <v>0</v>
      </c>
      <c r="F93" s="59" t="str">
        <f>'[1]3'!G92</f>
        <v>нд</v>
      </c>
      <c r="G93" s="59" t="str">
        <f>'[1]3'!H92</f>
        <v>нд</v>
      </c>
      <c r="H93" s="59" t="str">
        <f>'[1]3'!K92</f>
        <v>нд</v>
      </c>
      <c r="I93" s="59" t="str">
        <f>'[1]3'!L92</f>
        <v>нд</v>
      </c>
      <c r="J93" s="59" t="str">
        <f>'[1]3'!O92</f>
        <v>нд</v>
      </c>
      <c r="K93" s="59" t="str">
        <f>'[1]3'!P92</f>
        <v>нд</v>
      </c>
      <c r="L93" s="59" t="str">
        <f>'[1]3'!S92</f>
        <v>нд</v>
      </c>
      <c r="M93" s="59" t="str">
        <f>'[1]3'!T92</f>
        <v>нд</v>
      </c>
      <c r="N93" s="59">
        <f t="shared" si="18"/>
        <v>0</v>
      </c>
      <c r="O93" s="59">
        <f t="shared" si="18"/>
        <v>0</v>
      </c>
    </row>
    <row r="94" spans="1:15" ht="24" x14ac:dyDescent="0.2">
      <c r="A94" s="30" t="s">
        <v>186</v>
      </c>
      <c r="B94" s="25" t="s">
        <v>202</v>
      </c>
      <c r="C94" s="19" t="s">
        <v>203</v>
      </c>
      <c r="D94" s="58" t="s">
        <v>56</v>
      </c>
      <c r="E94" s="59">
        <v>0</v>
      </c>
      <c r="F94" s="59" t="str">
        <f>'[1]3'!G93</f>
        <v>нд</v>
      </c>
      <c r="G94" s="59" t="str">
        <f>'[1]3'!H93</f>
        <v>нд</v>
      </c>
      <c r="H94" s="59" t="str">
        <f>'[1]3'!K93</f>
        <v>нд</v>
      </c>
      <c r="I94" s="59" t="str">
        <f>'[1]3'!L93</f>
        <v>нд</v>
      </c>
      <c r="J94" s="59" t="str">
        <f>'[1]3'!O93</f>
        <v>нд</v>
      </c>
      <c r="K94" s="59" t="str">
        <f>'[1]3'!P93</f>
        <v>нд</v>
      </c>
      <c r="L94" s="59" t="str">
        <f>'[1]3'!S93</f>
        <v>нд</v>
      </c>
      <c r="M94" s="59" t="str">
        <f>'[1]3'!T93</f>
        <v>нд</v>
      </c>
      <c r="N94" s="59">
        <f t="shared" si="18"/>
        <v>0</v>
      </c>
      <c r="O94" s="59">
        <f t="shared" si="18"/>
        <v>0</v>
      </c>
    </row>
    <row r="95" spans="1:15" ht="24" x14ac:dyDescent="0.2">
      <c r="A95" s="30" t="s">
        <v>186</v>
      </c>
      <c r="B95" s="25" t="s">
        <v>204</v>
      </c>
      <c r="C95" s="19" t="s">
        <v>205</v>
      </c>
      <c r="D95" s="58" t="s">
        <v>56</v>
      </c>
      <c r="E95" s="59">
        <v>0</v>
      </c>
      <c r="F95" s="59" t="str">
        <f>'[1]3'!G94</f>
        <v>нд</v>
      </c>
      <c r="G95" s="59" t="str">
        <f>'[1]3'!H94</f>
        <v>нд</v>
      </c>
      <c r="H95" s="59" t="str">
        <f>'[1]3'!K94</f>
        <v>нд</v>
      </c>
      <c r="I95" s="59" t="str">
        <f>'[1]3'!L94</f>
        <v>нд</v>
      </c>
      <c r="J95" s="59" t="str">
        <f>'[1]3'!O94</f>
        <v>нд</v>
      </c>
      <c r="K95" s="59" t="str">
        <f>'[1]3'!P94</f>
        <v>нд</v>
      </c>
      <c r="L95" s="59" t="str">
        <f>'[1]3'!S94</f>
        <v>нд</v>
      </c>
      <c r="M95" s="59" t="str">
        <f>'[1]3'!T94</f>
        <v>нд</v>
      </c>
      <c r="N95" s="59">
        <f t="shared" si="18"/>
        <v>0</v>
      </c>
      <c r="O95" s="59">
        <f t="shared" si="18"/>
        <v>0</v>
      </c>
    </row>
    <row r="96" spans="1:15" ht="24" x14ac:dyDescent="0.2">
      <c r="A96" s="30" t="s">
        <v>186</v>
      </c>
      <c r="B96" s="25" t="s">
        <v>206</v>
      </c>
      <c r="C96" s="19" t="s">
        <v>207</v>
      </c>
      <c r="D96" s="58" t="s">
        <v>56</v>
      </c>
      <c r="E96" s="59">
        <v>0</v>
      </c>
      <c r="F96" s="59" t="str">
        <f>'[1]3'!G95</f>
        <v>нд</v>
      </c>
      <c r="G96" s="59" t="str">
        <f>'[1]3'!H95</f>
        <v>нд</v>
      </c>
      <c r="H96" s="59" t="str">
        <f>'[1]3'!K95</f>
        <v>нд</v>
      </c>
      <c r="I96" s="59" t="str">
        <f>'[1]3'!L95</f>
        <v>нд</v>
      </c>
      <c r="J96" s="59" t="str">
        <f>'[1]3'!O95</f>
        <v>нд</v>
      </c>
      <c r="K96" s="59" t="str">
        <f>'[1]3'!P95</f>
        <v>нд</v>
      </c>
      <c r="L96" s="59" t="str">
        <f>'[1]3'!S95</f>
        <v>нд</v>
      </c>
      <c r="M96" s="59" t="str">
        <f>'[1]3'!T95</f>
        <v>нд</v>
      </c>
      <c r="N96" s="59">
        <f t="shared" si="18"/>
        <v>0</v>
      </c>
      <c r="O96" s="59">
        <f t="shared" si="18"/>
        <v>0</v>
      </c>
    </row>
    <row r="97" spans="1:15" ht="24" x14ac:dyDescent="0.2">
      <c r="A97" s="30" t="s">
        <v>186</v>
      </c>
      <c r="B97" s="25" t="s">
        <v>206</v>
      </c>
      <c r="C97" s="19" t="s">
        <v>208</v>
      </c>
      <c r="D97" s="58" t="s">
        <v>56</v>
      </c>
      <c r="E97" s="59">
        <v>0</v>
      </c>
      <c r="F97" s="59" t="str">
        <f>'[1]3'!G96</f>
        <v>нд</v>
      </c>
      <c r="G97" s="59" t="str">
        <f>'[1]3'!H96</f>
        <v>нд</v>
      </c>
      <c r="H97" s="59" t="str">
        <f>'[1]3'!K96</f>
        <v>нд</v>
      </c>
      <c r="I97" s="59" t="str">
        <f>'[1]3'!L96</f>
        <v>нд</v>
      </c>
      <c r="J97" s="59" t="str">
        <f>'[1]3'!O96</f>
        <v>нд</v>
      </c>
      <c r="K97" s="59" t="str">
        <f>'[1]3'!P96</f>
        <v>нд</v>
      </c>
      <c r="L97" s="59" t="str">
        <f>'[1]3'!S96</f>
        <v>нд</v>
      </c>
      <c r="M97" s="59" t="str">
        <f>'[1]3'!T96</f>
        <v>нд</v>
      </c>
      <c r="N97" s="59">
        <f t="shared" si="18"/>
        <v>0</v>
      </c>
      <c r="O97" s="59">
        <f t="shared" si="18"/>
        <v>0</v>
      </c>
    </row>
    <row r="98" spans="1:15" ht="24" x14ac:dyDescent="0.2">
      <c r="A98" s="26" t="s">
        <v>209</v>
      </c>
      <c r="B98" s="27" t="s">
        <v>210</v>
      </c>
      <c r="C98" s="28" t="s">
        <v>55</v>
      </c>
      <c r="D98" s="57" t="s">
        <v>56</v>
      </c>
      <c r="E98" s="57" t="s">
        <v>56</v>
      </c>
      <c r="F98" s="57" t="s">
        <v>56</v>
      </c>
      <c r="G98" s="57" t="s">
        <v>56</v>
      </c>
      <c r="H98" s="57" t="s">
        <v>56</v>
      </c>
      <c r="I98" s="57" t="s">
        <v>56</v>
      </c>
      <c r="J98" s="57" t="s">
        <v>56</v>
      </c>
      <c r="K98" s="57" t="s">
        <v>56</v>
      </c>
      <c r="L98" s="57" t="s">
        <v>56</v>
      </c>
      <c r="M98" s="57" t="s">
        <v>56</v>
      </c>
      <c r="N98" s="57" t="s">
        <v>56</v>
      </c>
      <c r="O98" s="57" t="s">
        <v>56</v>
      </c>
    </row>
    <row r="99" spans="1:15" x14ac:dyDescent="0.2">
      <c r="A99" s="26" t="s">
        <v>211</v>
      </c>
      <c r="B99" s="27" t="s">
        <v>212</v>
      </c>
      <c r="C99" s="28" t="s">
        <v>55</v>
      </c>
      <c r="D99" s="57" t="s">
        <v>56</v>
      </c>
      <c r="E99" s="57" t="s">
        <v>56</v>
      </c>
      <c r="F99" s="57" t="s">
        <v>56</v>
      </c>
      <c r="G99" s="57" t="s">
        <v>56</v>
      </c>
      <c r="H99" s="57" t="s">
        <v>56</v>
      </c>
      <c r="I99" s="57" t="s">
        <v>56</v>
      </c>
      <c r="J99" s="57" t="s">
        <v>56</v>
      </c>
      <c r="K99" s="57" t="s">
        <v>56</v>
      </c>
      <c r="L99" s="57" t="s">
        <v>56</v>
      </c>
      <c r="M99" s="57" t="s">
        <v>56</v>
      </c>
      <c r="N99" s="57" t="s">
        <v>56</v>
      </c>
      <c r="O99" s="57" t="s">
        <v>56</v>
      </c>
    </row>
  </sheetData>
  <mergeCells count="17">
    <mergeCell ref="F16:O16"/>
    <mergeCell ref="D17:E17"/>
    <mergeCell ref="F17:G17"/>
    <mergeCell ref="H17:I17"/>
    <mergeCell ref="J17:K17"/>
    <mergeCell ref="L17:M17"/>
    <mergeCell ref="N17:O17"/>
    <mergeCell ref="B6:O6"/>
    <mergeCell ref="B8:O8"/>
    <mergeCell ref="B9:O9"/>
    <mergeCell ref="A12:O12"/>
    <mergeCell ref="B13:O13"/>
    <mergeCell ref="A15:A18"/>
    <mergeCell ref="B15:B18"/>
    <mergeCell ref="C15:C18"/>
    <mergeCell ref="D15:E16"/>
    <mergeCell ref="F15:O15"/>
  </mergeCells>
  <pageMargins left="0.25" right="0.25" top="0.75" bottom="0.75" header="0.3" footer="0.3"/>
  <pageSetup paperSize="9" scale="36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9"/>
  <sheetViews>
    <sheetView workbookViewId="0">
      <selection activeCell="G1" sqref="G1:G5"/>
    </sheetView>
  </sheetViews>
  <sheetFormatPr defaultColWidth="8.85546875" defaultRowHeight="12" x14ac:dyDescent="0.2"/>
  <cols>
    <col min="1" max="1" width="8" style="1" customWidth="1"/>
    <col min="2" max="2" width="69.7109375" style="1" customWidth="1"/>
    <col min="3" max="5" width="15.85546875" style="1" customWidth="1"/>
    <col min="6" max="6" width="15.140625" style="1" customWidth="1"/>
    <col min="7" max="7" width="12.42578125" style="1" customWidth="1"/>
    <col min="8" max="16384" width="8.85546875" style="34"/>
  </cols>
  <sheetData>
    <row r="1" spans="1:7" ht="12.75" x14ac:dyDescent="0.2">
      <c r="G1" s="38" t="s">
        <v>449</v>
      </c>
    </row>
    <row r="2" spans="1:7" ht="12.75" x14ac:dyDescent="0.2">
      <c r="G2" s="38" t="s">
        <v>214</v>
      </c>
    </row>
    <row r="3" spans="1:7" ht="12.75" x14ac:dyDescent="0.2">
      <c r="G3" s="38" t="s">
        <v>215</v>
      </c>
    </row>
    <row r="4" spans="1:7" ht="12.75" x14ac:dyDescent="0.2">
      <c r="G4" s="38" t="s">
        <v>216</v>
      </c>
    </row>
    <row r="5" spans="1:7" ht="12.75" x14ac:dyDescent="0.2">
      <c r="G5" s="39" t="s">
        <v>217</v>
      </c>
    </row>
    <row r="6" spans="1:7" x14ac:dyDescent="0.2">
      <c r="A6" s="3" t="s">
        <v>242</v>
      </c>
      <c r="B6" s="3"/>
      <c r="C6" s="3"/>
      <c r="D6" s="3"/>
      <c r="E6" s="3"/>
      <c r="F6" s="3"/>
      <c r="G6" s="3"/>
    </row>
    <row r="8" spans="1:7" x14ac:dyDescent="0.2">
      <c r="A8" s="3" t="s">
        <v>361</v>
      </c>
      <c r="B8" s="3"/>
      <c r="C8" s="3"/>
      <c r="D8" s="3"/>
      <c r="E8" s="3"/>
      <c r="F8" s="3"/>
      <c r="G8" s="3"/>
    </row>
    <row r="9" spans="1:7" x14ac:dyDescent="0.2">
      <c r="A9" s="3" t="s">
        <v>362</v>
      </c>
      <c r="B9" s="3"/>
      <c r="C9" s="3"/>
      <c r="D9" s="3"/>
      <c r="E9" s="3"/>
      <c r="F9" s="3"/>
      <c r="G9" s="3"/>
    </row>
    <row r="12" spans="1:7" x14ac:dyDescent="0.2">
      <c r="A12" s="3" t="s">
        <v>3</v>
      </c>
      <c r="B12" s="3"/>
      <c r="C12" s="3"/>
      <c r="D12" s="3"/>
      <c r="E12" s="3"/>
      <c r="F12" s="3"/>
      <c r="G12" s="3"/>
    </row>
    <row r="13" spans="1:7" x14ac:dyDescent="0.2">
      <c r="A13" s="3" t="s">
        <v>4</v>
      </c>
      <c r="B13" s="3"/>
      <c r="C13" s="3"/>
      <c r="D13" s="3"/>
      <c r="E13" s="3"/>
      <c r="F13" s="3"/>
      <c r="G13" s="3"/>
    </row>
    <row r="14" spans="1:7" x14ac:dyDescent="0.2">
      <c r="A14" s="3" t="s">
        <v>67</v>
      </c>
      <c r="B14" s="3"/>
      <c r="C14" s="3"/>
      <c r="D14" s="3"/>
      <c r="E14" s="3"/>
      <c r="F14" s="3"/>
      <c r="G14" s="3"/>
    </row>
    <row r="15" spans="1:7" x14ac:dyDescent="0.2">
      <c r="A15" s="3" t="s">
        <v>363</v>
      </c>
      <c r="B15" s="3"/>
      <c r="C15" s="3"/>
      <c r="D15" s="3"/>
      <c r="E15" s="3"/>
      <c r="F15" s="3"/>
      <c r="G15" s="3"/>
    </row>
    <row r="16" spans="1:7" x14ac:dyDescent="0.2">
      <c r="G16" s="2" t="s">
        <v>364</v>
      </c>
    </row>
    <row r="17" spans="1:7" x14ac:dyDescent="0.2">
      <c r="A17" s="5" t="s">
        <v>365</v>
      </c>
      <c r="B17" s="5" t="s">
        <v>366</v>
      </c>
      <c r="C17" s="66" t="s">
        <v>232</v>
      </c>
      <c r="D17" s="66" t="s">
        <v>233</v>
      </c>
      <c r="E17" s="66" t="s">
        <v>234</v>
      </c>
      <c r="F17" s="66" t="s">
        <v>235</v>
      </c>
      <c r="G17" s="11" t="s">
        <v>236</v>
      </c>
    </row>
    <row r="18" spans="1:7" ht="24" x14ac:dyDescent="0.2">
      <c r="A18" s="5"/>
      <c r="B18" s="5"/>
      <c r="C18" s="11" t="s">
        <v>224</v>
      </c>
      <c r="D18" s="11" t="s">
        <v>224</v>
      </c>
      <c r="E18" s="11" t="s">
        <v>224</v>
      </c>
      <c r="F18" s="11" t="s">
        <v>224</v>
      </c>
      <c r="G18" s="11" t="s">
        <v>14</v>
      </c>
    </row>
    <row r="19" spans="1:7" x14ac:dyDescent="0.2">
      <c r="A19" s="11">
        <v>1</v>
      </c>
      <c r="B19" s="11">
        <v>2</v>
      </c>
      <c r="C19" s="12" t="s">
        <v>367</v>
      </c>
      <c r="D19" s="12" t="s">
        <v>368</v>
      </c>
      <c r="E19" s="12" t="s">
        <v>369</v>
      </c>
      <c r="F19" s="12" t="s">
        <v>370</v>
      </c>
      <c r="G19" s="11">
        <v>4</v>
      </c>
    </row>
    <row r="20" spans="1:7" x14ac:dyDescent="0.2">
      <c r="A20" s="75" t="s">
        <v>371</v>
      </c>
      <c r="B20" s="75"/>
      <c r="C20" s="15">
        <f t="shared" ref="C20:F20" si="0">SUM(C21,C58)</f>
        <v>667.7248185918927</v>
      </c>
      <c r="D20" s="15">
        <f t="shared" si="0"/>
        <v>628.79438976606502</v>
      </c>
      <c r="E20" s="15">
        <f t="shared" si="0"/>
        <v>629.94432915670029</v>
      </c>
      <c r="F20" s="15">
        <f t="shared" si="0"/>
        <v>659.63648425973918</v>
      </c>
      <c r="G20" s="67">
        <f>SUM(G21,G58)</f>
        <v>2586.1000217743967</v>
      </c>
    </row>
    <row r="21" spans="1:7" x14ac:dyDescent="0.2">
      <c r="A21" s="11" t="s">
        <v>372</v>
      </c>
      <c r="B21" s="76" t="s">
        <v>373</v>
      </c>
      <c r="C21" s="20">
        <f t="shared" ref="C21:G21" si="1">SUM(C22,C37,C55:C56)</f>
        <v>667.7248185918927</v>
      </c>
      <c r="D21" s="20">
        <f t="shared" si="1"/>
        <v>628.79438976606502</v>
      </c>
      <c r="E21" s="20">
        <f t="shared" si="1"/>
        <v>629.94432915670029</v>
      </c>
      <c r="F21" s="20">
        <f t="shared" si="1"/>
        <v>659.63648425973918</v>
      </c>
      <c r="G21" s="64">
        <f t="shared" si="1"/>
        <v>2586.1000217743967</v>
      </c>
    </row>
    <row r="22" spans="1:7" x14ac:dyDescent="0.2">
      <c r="A22" s="12" t="s">
        <v>68</v>
      </c>
      <c r="B22" s="18" t="s">
        <v>374</v>
      </c>
      <c r="C22" s="77">
        <f t="shared" ref="C22:G22" si="2">SUM(C23,C32:C33,C36)</f>
        <v>376.19634590672121</v>
      </c>
      <c r="D22" s="77">
        <f t="shared" si="2"/>
        <v>352.60287744675765</v>
      </c>
      <c r="E22" s="77">
        <f t="shared" si="2"/>
        <v>316.40709687653492</v>
      </c>
      <c r="F22" s="77">
        <f t="shared" si="2"/>
        <v>332.34233361937697</v>
      </c>
      <c r="G22" s="77">
        <f t="shared" si="2"/>
        <v>1377.5486538493906</v>
      </c>
    </row>
    <row r="23" spans="1:7" x14ac:dyDescent="0.2">
      <c r="A23" s="12" t="s">
        <v>70</v>
      </c>
      <c r="B23" s="18" t="s">
        <v>375</v>
      </c>
      <c r="C23" s="77">
        <f t="shared" ref="C23:G23" si="3">SUM(C24:C31)</f>
        <v>376.19634590672121</v>
      </c>
      <c r="D23" s="77">
        <f t="shared" si="3"/>
        <v>352.60287744675765</v>
      </c>
      <c r="E23" s="77">
        <f t="shared" si="3"/>
        <v>316.40709687653492</v>
      </c>
      <c r="F23" s="77">
        <f t="shared" si="3"/>
        <v>332.34233361937697</v>
      </c>
      <c r="G23" s="77">
        <f t="shared" si="3"/>
        <v>1377.5486538493906</v>
      </c>
    </row>
    <row r="24" spans="1:7" x14ac:dyDescent="0.2">
      <c r="A24" s="12" t="s">
        <v>72</v>
      </c>
      <c r="B24" s="78" t="s">
        <v>376</v>
      </c>
      <c r="C24" s="20" t="s">
        <v>377</v>
      </c>
      <c r="D24" s="20" t="s">
        <v>377</v>
      </c>
      <c r="E24" s="20" t="s">
        <v>377</v>
      </c>
      <c r="F24" s="20" t="s">
        <v>377</v>
      </c>
      <c r="G24" s="64" t="s">
        <v>377</v>
      </c>
    </row>
    <row r="25" spans="1:7" x14ac:dyDescent="0.2">
      <c r="A25" s="12" t="s">
        <v>74</v>
      </c>
      <c r="B25" s="78" t="s">
        <v>378</v>
      </c>
      <c r="C25" s="20" t="s">
        <v>377</v>
      </c>
      <c r="D25" s="20" t="s">
        <v>377</v>
      </c>
      <c r="E25" s="20" t="s">
        <v>377</v>
      </c>
      <c r="F25" s="20" t="s">
        <v>377</v>
      </c>
      <c r="G25" s="64" t="s">
        <v>377</v>
      </c>
    </row>
    <row r="26" spans="1:7" x14ac:dyDescent="0.2">
      <c r="A26" s="12" t="s">
        <v>379</v>
      </c>
      <c r="B26" s="79" t="s">
        <v>380</v>
      </c>
      <c r="C26" s="20" t="s">
        <v>377</v>
      </c>
      <c r="D26" s="20" t="s">
        <v>377</v>
      </c>
      <c r="E26" s="20" t="s">
        <v>377</v>
      </c>
      <c r="F26" s="20" t="s">
        <v>377</v>
      </c>
      <c r="G26" s="64" t="s">
        <v>377</v>
      </c>
    </row>
    <row r="27" spans="1:7" x14ac:dyDescent="0.2">
      <c r="A27" s="12" t="s">
        <v>381</v>
      </c>
      <c r="B27" s="79" t="s">
        <v>382</v>
      </c>
      <c r="C27" s="20" t="s">
        <v>377</v>
      </c>
      <c r="D27" s="20" t="s">
        <v>377</v>
      </c>
      <c r="E27" s="20" t="s">
        <v>377</v>
      </c>
      <c r="F27" s="20" t="s">
        <v>377</v>
      </c>
      <c r="G27" s="64" t="s">
        <v>377</v>
      </c>
    </row>
    <row r="28" spans="1:7" x14ac:dyDescent="0.2">
      <c r="A28" s="12" t="s">
        <v>383</v>
      </c>
      <c r="B28" s="79" t="s">
        <v>384</v>
      </c>
      <c r="C28" s="20" t="s">
        <v>377</v>
      </c>
      <c r="D28" s="20" t="s">
        <v>377</v>
      </c>
      <c r="E28" s="20" t="s">
        <v>377</v>
      </c>
      <c r="F28" s="20" t="s">
        <v>377</v>
      </c>
      <c r="G28" s="64" t="s">
        <v>377</v>
      </c>
    </row>
    <row r="29" spans="1:7" x14ac:dyDescent="0.2">
      <c r="A29" s="12" t="s">
        <v>385</v>
      </c>
      <c r="B29" s="79" t="s">
        <v>386</v>
      </c>
      <c r="C29" s="20">
        <v>376.19634590672121</v>
      </c>
      <c r="D29" s="20">
        <v>352.60287744675765</v>
      </c>
      <c r="E29" s="20">
        <v>316.40709687653492</v>
      </c>
      <c r="F29" s="20">
        <v>332.34233361937697</v>
      </c>
      <c r="G29" s="64">
        <f>SUM(C29:F29)</f>
        <v>1377.5486538493906</v>
      </c>
    </row>
    <row r="30" spans="1:7" x14ac:dyDescent="0.2">
      <c r="A30" s="12" t="s">
        <v>387</v>
      </c>
      <c r="B30" s="79" t="s">
        <v>388</v>
      </c>
      <c r="C30" s="20" t="s">
        <v>377</v>
      </c>
      <c r="D30" s="20" t="s">
        <v>377</v>
      </c>
      <c r="E30" s="20" t="s">
        <v>377</v>
      </c>
      <c r="F30" s="20" t="s">
        <v>377</v>
      </c>
      <c r="G30" s="64" t="s">
        <v>377</v>
      </c>
    </row>
    <row r="31" spans="1:7" x14ac:dyDescent="0.2">
      <c r="A31" s="12" t="s">
        <v>389</v>
      </c>
      <c r="B31" s="79" t="s">
        <v>390</v>
      </c>
      <c r="C31" s="20" t="s">
        <v>377</v>
      </c>
      <c r="D31" s="20" t="s">
        <v>377</v>
      </c>
      <c r="E31" s="20" t="s">
        <v>377</v>
      </c>
      <c r="F31" s="20" t="s">
        <v>377</v>
      </c>
      <c r="G31" s="64" t="s">
        <v>377</v>
      </c>
    </row>
    <row r="32" spans="1:7" x14ac:dyDescent="0.2">
      <c r="A32" s="12" t="s">
        <v>76</v>
      </c>
      <c r="B32" s="18" t="s">
        <v>391</v>
      </c>
      <c r="C32" s="20" t="s">
        <v>377</v>
      </c>
      <c r="D32" s="20" t="s">
        <v>377</v>
      </c>
      <c r="E32" s="20" t="s">
        <v>377</v>
      </c>
      <c r="F32" s="20" t="s">
        <v>377</v>
      </c>
      <c r="G32" s="64" t="s">
        <v>377</v>
      </c>
    </row>
    <row r="33" spans="1:7" x14ac:dyDescent="0.2">
      <c r="A33" s="12" t="s">
        <v>78</v>
      </c>
      <c r="B33" s="18" t="s">
        <v>392</v>
      </c>
      <c r="C33" s="20" t="s">
        <v>377</v>
      </c>
      <c r="D33" s="20" t="s">
        <v>377</v>
      </c>
      <c r="E33" s="20" t="s">
        <v>377</v>
      </c>
      <c r="F33" s="20" t="s">
        <v>377</v>
      </c>
      <c r="G33" s="64" t="s">
        <v>377</v>
      </c>
    </row>
    <row r="34" spans="1:7" x14ac:dyDescent="0.2">
      <c r="A34" s="12" t="s">
        <v>393</v>
      </c>
      <c r="B34" s="79" t="s">
        <v>394</v>
      </c>
      <c r="C34" s="20" t="s">
        <v>377</v>
      </c>
      <c r="D34" s="20" t="s">
        <v>377</v>
      </c>
      <c r="E34" s="20" t="s">
        <v>377</v>
      </c>
      <c r="F34" s="20" t="s">
        <v>377</v>
      </c>
      <c r="G34" s="64" t="s">
        <v>377</v>
      </c>
    </row>
    <row r="35" spans="1:7" x14ac:dyDescent="0.2">
      <c r="A35" s="12" t="s">
        <v>395</v>
      </c>
      <c r="B35" s="79" t="s">
        <v>396</v>
      </c>
      <c r="C35" s="20" t="s">
        <v>377</v>
      </c>
      <c r="D35" s="20" t="s">
        <v>377</v>
      </c>
      <c r="E35" s="20" t="s">
        <v>377</v>
      </c>
      <c r="F35" s="20" t="s">
        <v>377</v>
      </c>
      <c r="G35" s="20" t="s">
        <v>377</v>
      </c>
    </row>
    <row r="36" spans="1:7" x14ac:dyDescent="0.2">
      <c r="A36" s="12" t="s">
        <v>397</v>
      </c>
      <c r="B36" s="18" t="s">
        <v>398</v>
      </c>
      <c r="C36" s="20" t="s">
        <v>377</v>
      </c>
      <c r="D36" s="20" t="s">
        <v>377</v>
      </c>
      <c r="E36" s="20" t="s">
        <v>377</v>
      </c>
      <c r="F36" s="20" t="s">
        <v>377</v>
      </c>
      <c r="G36" s="20" t="s">
        <v>377</v>
      </c>
    </row>
    <row r="37" spans="1:7" x14ac:dyDescent="0.2">
      <c r="A37" s="12" t="s">
        <v>80</v>
      </c>
      <c r="B37" s="18" t="s">
        <v>399</v>
      </c>
      <c r="C37" s="20">
        <f t="shared" ref="C37:F37" si="4">SUM(C38,C46,C47)</f>
        <v>196.65831507182517</v>
      </c>
      <c r="D37" s="20">
        <f t="shared" si="4"/>
        <v>276.19151231930732</v>
      </c>
      <c r="E37" s="20">
        <f t="shared" si="4"/>
        <v>313.53723228016537</v>
      </c>
      <c r="F37" s="20">
        <f t="shared" si="4"/>
        <v>327.2941506403622</v>
      </c>
      <c r="G37" s="20">
        <f>SUM(G38,G46,G47)</f>
        <v>1113.6812103116602</v>
      </c>
    </row>
    <row r="38" spans="1:7" x14ac:dyDescent="0.2">
      <c r="A38" s="12" t="s">
        <v>82</v>
      </c>
      <c r="B38" s="18" t="s">
        <v>400</v>
      </c>
      <c r="C38" s="20">
        <f t="shared" ref="C38:F38" si="5">C43</f>
        <v>196.65831507182517</v>
      </c>
      <c r="D38" s="20">
        <f t="shared" si="5"/>
        <v>276.19151231930732</v>
      </c>
      <c r="E38" s="20">
        <f t="shared" si="5"/>
        <v>313.53723228016537</v>
      </c>
      <c r="F38" s="20">
        <f t="shared" si="5"/>
        <v>327.2941506403622</v>
      </c>
      <c r="G38" s="64">
        <f>SUM(C38:F38)</f>
        <v>1113.6812103116602</v>
      </c>
    </row>
    <row r="39" spans="1:7" x14ac:dyDescent="0.2">
      <c r="A39" s="12" t="s">
        <v>84</v>
      </c>
      <c r="B39" s="78" t="s">
        <v>401</v>
      </c>
      <c r="C39" s="20" t="s">
        <v>377</v>
      </c>
      <c r="D39" s="20" t="s">
        <v>377</v>
      </c>
      <c r="E39" s="20" t="s">
        <v>377</v>
      </c>
      <c r="F39" s="20" t="s">
        <v>377</v>
      </c>
      <c r="G39" s="64" t="s">
        <v>377</v>
      </c>
    </row>
    <row r="40" spans="1:7" x14ac:dyDescent="0.2">
      <c r="A40" s="12" t="s">
        <v>98</v>
      </c>
      <c r="B40" s="78" t="s">
        <v>402</v>
      </c>
      <c r="C40" s="20" t="s">
        <v>377</v>
      </c>
      <c r="D40" s="20" t="s">
        <v>377</v>
      </c>
      <c r="E40" s="20" t="s">
        <v>377</v>
      </c>
      <c r="F40" s="20" t="s">
        <v>377</v>
      </c>
      <c r="G40" s="64" t="s">
        <v>377</v>
      </c>
    </row>
    <row r="41" spans="1:7" x14ac:dyDescent="0.2">
      <c r="A41" s="12" t="s">
        <v>403</v>
      </c>
      <c r="B41" s="78" t="s">
        <v>404</v>
      </c>
      <c r="C41" s="20" t="s">
        <v>377</v>
      </c>
      <c r="D41" s="20" t="s">
        <v>377</v>
      </c>
      <c r="E41" s="20" t="s">
        <v>377</v>
      </c>
      <c r="F41" s="20" t="s">
        <v>377</v>
      </c>
      <c r="G41" s="64" t="s">
        <v>377</v>
      </c>
    </row>
    <row r="42" spans="1:7" x14ac:dyDescent="0.2">
      <c r="A42" s="12" t="s">
        <v>405</v>
      </c>
      <c r="B42" s="78" t="s">
        <v>406</v>
      </c>
      <c r="C42" s="20" t="s">
        <v>377</v>
      </c>
      <c r="D42" s="20" t="s">
        <v>377</v>
      </c>
      <c r="E42" s="20" t="s">
        <v>377</v>
      </c>
      <c r="F42" s="20" t="s">
        <v>377</v>
      </c>
      <c r="G42" s="64" t="s">
        <v>377</v>
      </c>
    </row>
    <row r="43" spans="1:7" x14ac:dyDescent="0.2">
      <c r="A43" s="12" t="s">
        <v>407</v>
      </c>
      <c r="B43" s="78" t="s">
        <v>408</v>
      </c>
      <c r="C43" s="20">
        <v>196.65831507182517</v>
      </c>
      <c r="D43" s="20">
        <v>276.19151231930732</v>
      </c>
      <c r="E43" s="20">
        <v>313.53723228016537</v>
      </c>
      <c r="F43" s="20">
        <v>327.2941506403622</v>
      </c>
      <c r="G43" s="64">
        <f>SUM(C43:F43)</f>
        <v>1113.6812103116602</v>
      </c>
    </row>
    <row r="44" spans="1:7" x14ac:dyDescent="0.2">
      <c r="A44" s="12" t="s">
        <v>409</v>
      </c>
      <c r="B44" s="78" t="s">
        <v>388</v>
      </c>
      <c r="C44" s="20" t="s">
        <v>377</v>
      </c>
      <c r="D44" s="20"/>
      <c r="E44" s="20"/>
      <c r="F44" s="20" t="s">
        <v>377</v>
      </c>
      <c r="G44" s="64" t="s">
        <v>377</v>
      </c>
    </row>
    <row r="45" spans="1:7" ht="24" x14ac:dyDescent="0.2">
      <c r="A45" s="12" t="s">
        <v>410</v>
      </c>
      <c r="B45" s="79" t="s">
        <v>411</v>
      </c>
      <c r="C45" s="20" t="s">
        <v>377</v>
      </c>
      <c r="D45" s="20" t="s">
        <v>377</v>
      </c>
      <c r="E45" s="20" t="s">
        <v>377</v>
      </c>
      <c r="F45" s="20" t="s">
        <v>377</v>
      </c>
      <c r="G45" s="64" t="s">
        <v>377</v>
      </c>
    </row>
    <row r="46" spans="1:7" x14ac:dyDescent="0.2">
      <c r="A46" s="12" t="s">
        <v>100</v>
      </c>
      <c r="B46" s="18" t="s">
        <v>412</v>
      </c>
      <c r="C46" s="20" t="s">
        <v>377</v>
      </c>
      <c r="D46" s="20" t="s">
        <v>377</v>
      </c>
      <c r="E46" s="20" t="s">
        <v>377</v>
      </c>
      <c r="F46" s="20" t="s">
        <v>377</v>
      </c>
      <c r="G46" s="64" t="s">
        <v>377</v>
      </c>
    </row>
    <row r="47" spans="1:7" x14ac:dyDescent="0.2">
      <c r="A47" s="12" t="s">
        <v>102</v>
      </c>
      <c r="B47" s="18" t="s">
        <v>413</v>
      </c>
      <c r="C47" s="20" t="s">
        <v>377</v>
      </c>
      <c r="D47" s="20" t="s">
        <v>377</v>
      </c>
      <c r="E47" s="20" t="s">
        <v>377</v>
      </c>
      <c r="F47" s="20" t="s">
        <v>377</v>
      </c>
      <c r="G47" s="64" t="s">
        <v>377</v>
      </c>
    </row>
    <row r="48" spans="1:7" x14ac:dyDescent="0.2">
      <c r="A48" s="12" t="s">
        <v>414</v>
      </c>
      <c r="B48" s="78" t="s">
        <v>401</v>
      </c>
      <c r="C48" s="20" t="s">
        <v>377</v>
      </c>
      <c r="D48" s="20" t="s">
        <v>377</v>
      </c>
      <c r="E48" s="20" t="s">
        <v>377</v>
      </c>
      <c r="F48" s="20" t="s">
        <v>377</v>
      </c>
      <c r="G48" s="64" t="s">
        <v>377</v>
      </c>
    </row>
    <row r="49" spans="1:7" x14ac:dyDescent="0.2">
      <c r="A49" s="12" t="s">
        <v>415</v>
      </c>
      <c r="B49" s="78" t="s">
        <v>402</v>
      </c>
      <c r="C49" s="20" t="s">
        <v>377</v>
      </c>
      <c r="D49" s="20" t="s">
        <v>377</v>
      </c>
      <c r="E49" s="20" t="s">
        <v>377</v>
      </c>
      <c r="F49" s="20" t="s">
        <v>377</v>
      </c>
      <c r="G49" s="64" t="s">
        <v>377</v>
      </c>
    </row>
    <row r="50" spans="1:7" x14ac:dyDescent="0.2">
      <c r="A50" s="12" t="s">
        <v>416</v>
      </c>
      <c r="B50" s="78" t="s">
        <v>404</v>
      </c>
      <c r="C50" s="20" t="s">
        <v>377</v>
      </c>
      <c r="D50" s="20" t="s">
        <v>377</v>
      </c>
      <c r="E50" s="20" t="s">
        <v>377</v>
      </c>
      <c r="F50" s="20" t="s">
        <v>377</v>
      </c>
      <c r="G50" s="64" t="s">
        <v>377</v>
      </c>
    </row>
    <row r="51" spans="1:7" x14ac:dyDescent="0.2">
      <c r="A51" s="12" t="s">
        <v>417</v>
      </c>
      <c r="B51" s="78" t="s">
        <v>406</v>
      </c>
      <c r="C51" s="20" t="s">
        <v>377</v>
      </c>
      <c r="D51" s="20" t="s">
        <v>377</v>
      </c>
      <c r="E51" s="20" t="s">
        <v>377</v>
      </c>
      <c r="F51" s="20" t="s">
        <v>377</v>
      </c>
      <c r="G51" s="64" t="s">
        <v>377</v>
      </c>
    </row>
    <row r="52" spans="1:7" x14ac:dyDescent="0.2">
      <c r="A52" s="12" t="s">
        <v>418</v>
      </c>
      <c r="B52" s="78" t="s">
        <v>408</v>
      </c>
      <c r="C52" s="20" t="s">
        <v>377</v>
      </c>
      <c r="D52" s="20" t="s">
        <v>377</v>
      </c>
      <c r="E52" s="20" t="s">
        <v>377</v>
      </c>
      <c r="F52" s="20" t="s">
        <v>377</v>
      </c>
      <c r="G52" s="64" t="s">
        <v>377</v>
      </c>
    </row>
    <row r="53" spans="1:7" x14ac:dyDescent="0.2">
      <c r="A53" s="12" t="s">
        <v>419</v>
      </c>
      <c r="B53" s="78" t="s">
        <v>388</v>
      </c>
      <c r="C53" s="20" t="s">
        <v>377</v>
      </c>
      <c r="D53" s="20" t="s">
        <v>377</v>
      </c>
      <c r="E53" s="20" t="s">
        <v>377</v>
      </c>
      <c r="F53" s="20" t="s">
        <v>377</v>
      </c>
      <c r="G53" s="64" t="s">
        <v>377</v>
      </c>
    </row>
    <row r="54" spans="1:7" ht="24" x14ac:dyDescent="0.2">
      <c r="A54" s="12" t="s">
        <v>420</v>
      </c>
      <c r="B54" s="79" t="s">
        <v>411</v>
      </c>
      <c r="C54" s="20" t="s">
        <v>377</v>
      </c>
      <c r="D54" s="20" t="s">
        <v>377</v>
      </c>
      <c r="E54" s="20" t="s">
        <v>377</v>
      </c>
      <c r="F54" s="20" t="s">
        <v>377</v>
      </c>
      <c r="G54" s="64" t="s">
        <v>377</v>
      </c>
    </row>
    <row r="55" spans="1:7" x14ac:dyDescent="0.2">
      <c r="A55" s="12" t="s">
        <v>144</v>
      </c>
      <c r="B55" s="18" t="s">
        <v>421</v>
      </c>
      <c r="C55" s="20" t="s">
        <v>377</v>
      </c>
      <c r="D55" s="20" t="s">
        <v>377</v>
      </c>
      <c r="E55" s="20" t="s">
        <v>377</v>
      </c>
      <c r="F55" s="20" t="s">
        <v>377</v>
      </c>
      <c r="G55" s="64" t="s">
        <v>377</v>
      </c>
    </row>
    <row r="56" spans="1:7" x14ac:dyDescent="0.2">
      <c r="A56" s="12" t="s">
        <v>209</v>
      </c>
      <c r="B56" s="18" t="s">
        <v>422</v>
      </c>
      <c r="C56" s="20">
        <v>94.870157613346407</v>
      </c>
      <c r="D56" s="20">
        <v>0</v>
      </c>
      <c r="E56" s="20">
        <v>0</v>
      </c>
      <c r="F56" s="20">
        <v>0</v>
      </c>
      <c r="G56" s="64">
        <f>SUM(C56:F56)</f>
        <v>94.870157613346407</v>
      </c>
    </row>
    <row r="57" spans="1:7" x14ac:dyDescent="0.2">
      <c r="A57" s="12" t="s">
        <v>423</v>
      </c>
      <c r="B57" s="18" t="s">
        <v>424</v>
      </c>
      <c r="C57" s="20" t="s">
        <v>377</v>
      </c>
      <c r="D57" s="20" t="s">
        <v>377</v>
      </c>
      <c r="E57" s="20" t="s">
        <v>377</v>
      </c>
      <c r="F57" s="20" t="s">
        <v>377</v>
      </c>
      <c r="G57" s="64" t="s">
        <v>377</v>
      </c>
    </row>
    <row r="58" spans="1:7" x14ac:dyDescent="0.2">
      <c r="A58" s="11" t="s">
        <v>425</v>
      </c>
      <c r="B58" s="76" t="s">
        <v>426</v>
      </c>
      <c r="C58" s="20" t="s">
        <v>377</v>
      </c>
      <c r="D58" s="20" t="s">
        <v>377</v>
      </c>
      <c r="E58" s="20" t="s">
        <v>377</v>
      </c>
      <c r="F58" s="20" t="s">
        <v>377</v>
      </c>
      <c r="G58" s="64" t="s">
        <v>377</v>
      </c>
    </row>
    <row r="59" spans="1:7" x14ac:dyDescent="0.2">
      <c r="A59" s="12" t="s">
        <v>427</v>
      </c>
      <c r="B59" s="18" t="s">
        <v>428</v>
      </c>
      <c r="C59" s="20" t="s">
        <v>377</v>
      </c>
      <c r="D59" s="20" t="s">
        <v>377</v>
      </c>
      <c r="E59" s="20" t="s">
        <v>377</v>
      </c>
      <c r="F59" s="20" t="s">
        <v>377</v>
      </c>
      <c r="G59" s="64" t="s">
        <v>377</v>
      </c>
    </row>
    <row r="60" spans="1:7" x14ac:dyDescent="0.2">
      <c r="A60" s="12" t="s">
        <v>429</v>
      </c>
      <c r="B60" s="18" t="s">
        <v>430</v>
      </c>
      <c r="C60" s="20" t="s">
        <v>377</v>
      </c>
      <c r="D60" s="20" t="s">
        <v>377</v>
      </c>
      <c r="E60" s="20" t="s">
        <v>377</v>
      </c>
      <c r="F60" s="20" t="s">
        <v>377</v>
      </c>
      <c r="G60" s="64" t="s">
        <v>377</v>
      </c>
    </row>
    <row r="61" spans="1:7" x14ac:dyDescent="0.2">
      <c r="A61" s="12" t="s">
        <v>431</v>
      </c>
      <c r="B61" s="18" t="s">
        <v>432</v>
      </c>
      <c r="C61" s="20" t="s">
        <v>377</v>
      </c>
      <c r="D61" s="20" t="s">
        <v>377</v>
      </c>
      <c r="E61" s="20" t="s">
        <v>377</v>
      </c>
      <c r="F61" s="20" t="s">
        <v>377</v>
      </c>
      <c r="G61" s="64" t="s">
        <v>377</v>
      </c>
    </row>
    <row r="62" spans="1:7" x14ac:dyDescent="0.2">
      <c r="A62" s="12" t="s">
        <v>433</v>
      </c>
      <c r="B62" s="18" t="s">
        <v>434</v>
      </c>
      <c r="C62" s="20" t="s">
        <v>377</v>
      </c>
      <c r="D62" s="20" t="s">
        <v>377</v>
      </c>
      <c r="E62" s="20" t="s">
        <v>377</v>
      </c>
      <c r="F62" s="20" t="s">
        <v>377</v>
      </c>
      <c r="G62" s="64" t="s">
        <v>377</v>
      </c>
    </row>
    <row r="63" spans="1:7" x14ac:dyDescent="0.2">
      <c r="A63" s="12" t="s">
        <v>435</v>
      </c>
      <c r="B63" s="18" t="s">
        <v>436</v>
      </c>
      <c r="C63" s="20" t="s">
        <v>377</v>
      </c>
      <c r="D63" s="20" t="s">
        <v>377</v>
      </c>
      <c r="E63" s="20" t="s">
        <v>377</v>
      </c>
      <c r="F63" s="20" t="s">
        <v>377</v>
      </c>
      <c r="G63" s="64" t="s">
        <v>377</v>
      </c>
    </row>
    <row r="64" spans="1:7" x14ac:dyDescent="0.2">
      <c r="A64" s="12" t="s">
        <v>437</v>
      </c>
      <c r="B64" s="18" t="s">
        <v>438</v>
      </c>
      <c r="C64" s="20" t="s">
        <v>377</v>
      </c>
      <c r="D64" s="20" t="s">
        <v>377</v>
      </c>
      <c r="E64" s="20" t="s">
        <v>377</v>
      </c>
      <c r="F64" s="20" t="s">
        <v>377</v>
      </c>
      <c r="G64" s="64" t="s">
        <v>377</v>
      </c>
    </row>
    <row r="65" spans="1:7" x14ac:dyDescent="0.2">
      <c r="A65" s="12" t="s">
        <v>439</v>
      </c>
      <c r="B65" s="18" t="s">
        <v>440</v>
      </c>
      <c r="C65" s="20" t="s">
        <v>377</v>
      </c>
      <c r="D65" s="20" t="s">
        <v>377</v>
      </c>
      <c r="E65" s="20" t="s">
        <v>377</v>
      </c>
      <c r="F65" s="20" t="s">
        <v>377</v>
      </c>
      <c r="G65" s="64" t="s">
        <v>377</v>
      </c>
    </row>
    <row r="66" spans="1:7" ht="24" x14ac:dyDescent="0.2">
      <c r="A66" s="12" t="s">
        <v>441</v>
      </c>
      <c r="B66" s="18" t="s">
        <v>442</v>
      </c>
      <c r="C66" s="20" t="s">
        <v>377</v>
      </c>
      <c r="D66" s="20" t="s">
        <v>377</v>
      </c>
      <c r="E66" s="20" t="s">
        <v>377</v>
      </c>
      <c r="F66" s="20" t="s">
        <v>377</v>
      </c>
      <c r="G66" s="64" t="s">
        <v>377</v>
      </c>
    </row>
    <row r="67" spans="1:7" ht="24" x14ac:dyDescent="0.2">
      <c r="A67" s="12" t="s">
        <v>443</v>
      </c>
      <c r="B67" s="18" t="s">
        <v>444</v>
      </c>
      <c r="C67" s="20" t="s">
        <v>377</v>
      </c>
      <c r="D67" s="20" t="s">
        <v>377</v>
      </c>
      <c r="E67" s="20" t="s">
        <v>377</v>
      </c>
      <c r="F67" s="20" t="s">
        <v>377</v>
      </c>
      <c r="G67" s="64" t="s">
        <v>377</v>
      </c>
    </row>
    <row r="68" spans="1:7" x14ac:dyDescent="0.2">
      <c r="A68" s="12" t="s">
        <v>445</v>
      </c>
      <c r="B68" s="18" t="s">
        <v>446</v>
      </c>
      <c r="C68" s="20" t="s">
        <v>377</v>
      </c>
      <c r="D68" s="20" t="s">
        <v>377</v>
      </c>
      <c r="E68" s="20" t="s">
        <v>377</v>
      </c>
      <c r="F68" s="20" t="s">
        <v>377</v>
      </c>
      <c r="G68" s="64" t="s">
        <v>377</v>
      </c>
    </row>
    <row r="69" spans="1:7" x14ac:dyDescent="0.2">
      <c r="A69" s="12" t="s">
        <v>447</v>
      </c>
      <c r="B69" s="18" t="s">
        <v>448</v>
      </c>
      <c r="C69" s="20" t="s">
        <v>377</v>
      </c>
      <c r="D69" s="20" t="s">
        <v>377</v>
      </c>
      <c r="E69" s="20" t="s">
        <v>377</v>
      </c>
      <c r="F69" s="20" t="s">
        <v>377</v>
      </c>
      <c r="G69" s="64" t="s">
        <v>377</v>
      </c>
    </row>
  </sheetData>
  <mergeCells count="10">
    <mergeCell ref="A15:G15"/>
    <mergeCell ref="A17:A18"/>
    <mergeCell ref="B17:B18"/>
    <mergeCell ref="A20:B20"/>
    <mergeCell ref="A6:G6"/>
    <mergeCell ref="A8:G8"/>
    <mergeCell ref="A9:G9"/>
    <mergeCell ref="A12:G12"/>
    <mergeCell ref="A13:G13"/>
    <mergeCell ref="A14:G14"/>
  </mergeCells>
  <pageMargins left="0.25" right="0.25" top="0.75" bottom="0.75" header="0.3" footer="0.3"/>
  <pageSetup paperSize="9" scale="6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</vt:lpstr>
      <vt:lpstr>2</vt:lpstr>
      <vt:lpstr>3</vt:lpstr>
      <vt:lpstr>4.1</vt:lpstr>
      <vt:lpstr>4.2</vt:lpstr>
      <vt:lpstr>5</vt:lpstr>
      <vt:lpstr>6</vt:lpstr>
      <vt:lpstr>7</vt:lpstr>
      <vt:lpstr>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Александровна Антонова</dc:creator>
  <cp:lastModifiedBy>Наталья Александровна Антонова</cp:lastModifiedBy>
  <cp:lastPrinted>2025-11-28T18:33:12Z</cp:lastPrinted>
  <dcterms:created xsi:type="dcterms:W3CDTF">2025-11-28T17:44:17Z</dcterms:created>
  <dcterms:modified xsi:type="dcterms:W3CDTF">2025-11-28T18:33:59Z</dcterms:modified>
</cp:coreProperties>
</file>